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d\Documents\"/>
    </mc:Choice>
  </mc:AlternateContent>
  <bookViews>
    <workbookView xWindow="-110" yWindow="-110" windowWidth="22780" windowHeight="14660" activeTab="1"/>
  </bookViews>
  <sheets>
    <sheet name="FT_Staff_by_Activity_Assignment" sheetId="2" r:id="rId1"/>
    <sheet name="FT_Staff_by_Activity_Assign_2" sheetId="3" r:id="rId2"/>
  </sheets>
  <definedNames>
    <definedName name="Assistant_Principals" localSheetId="0">FT_Staff_by_Activity_Assignment!$F$3</definedName>
    <definedName name="Classroom_Teachers" localSheetId="0">FT_Staff_by_Activity_Assignment!$I$3</definedName>
    <definedName name="Clerial__Secretarial" localSheetId="1">FT_Staff_by_Activity_Assign_2!$J$3</definedName>
    <definedName name="Community_Education_Coordinators" localSheetId="0">FT_Staff_by_Activity_Assignment!$G$3</definedName>
    <definedName name="Consultants__Supervisors_of_Instruction" localSheetId="0">FT_Staff_by_Activity_Assignment!$D$3</definedName>
    <definedName name="Deans__Curriculum_Corrdinators" localSheetId="0">FT_Staff_by_Activity_Assignment!$H$3</definedName>
    <definedName name="district" localSheetId="1">FT_Staff_by_Activity_Assign_2!$B$3</definedName>
    <definedName name="District" localSheetId="0">FT_Staff_by_Activity_Assignment!$B$3</definedName>
    <definedName name="District_number" localSheetId="1">FT_Staff_by_Activity_Assign_2!$A$3</definedName>
    <definedName name="District_number" localSheetId="0">FT_Staff_by_Activity_Assignment!$A$3</definedName>
    <definedName name="Elementary_Teachers___PK_6" localSheetId="0">FT_Staff_by_Activity_Assignment!$I$4</definedName>
    <definedName name="Exceptional_Student_Education_Teachers" localSheetId="0">FT_Staff_by_Activity_Assignment!$K$3</definedName>
    <definedName name="FT_Staff_by_Activity_Assign_2">FT_Staff_by_Activity_Assign_2!$A$6:$N$79</definedName>
    <definedName name="FT_Staff_by_Activity_Assignment">FT_Staff_by_Activity_Assignment!$A$5:$M$78</definedName>
    <definedName name="Guidance_Counselors" localSheetId="0">FT_Staff_by_Activity_Assignment!$M$3</definedName>
    <definedName name="Instructional" localSheetId="1">FT_Staff_by_Activity_Assign_2!$F$5</definedName>
    <definedName name="Laborers__Unskilled" localSheetId="1">FT_Staff_by_Activity_Assign_2!$M$3</definedName>
    <definedName name="Librarians__Audio_Visual_Workers" localSheetId="1">FT_Staff_by_Activity_Assign_2!$E$3</definedName>
    <definedName name="Non_Administrative" localSheetId="1">FT_Staff_by_Activity_Assign_2!$F$4</definedName>
    <definedName name="Non_Instructional" localSheetId="1">FT_Staff_by_Activity_Assign_2!$G$5</definedName>
    <definedName name="Officials__Administrators_and_Managers" localSheetId="0">FT_Staff_by_Activity_Assignment!$C$3</definedName>
    <definedName name="Other_Professional_Staff" localSheetId="1">FT_Staff_by_Activity_Assign_2!$F$3</definedName>
    <definedName name="Other_Teachers" localSheetId="0">FT_Staff_by_Activity_Assignment!$L$3</definedName>
    <definedName name="Paraprofessionals" localSheetId="1">FT_Staff_by_Activity_Assign_2!$H$3</definedName>
    <definedName name="Principals" localSheetId="0">FT_Staff_by_Activity_Assignment!$E$3</definedName>
    <definedName name="_xlnm.Print_Titles" localSheetId="1">FT_Staff_by_Activity_Assign_2!$3:$5</definedName>
    <definedName name="_xlnm.Print_Titles" localSheetId="0">FT_Staff_by_Activity_Assignment!$3:$4</definedName>
    <definedName name="School_Psychologists" localSheetId="1">FT_Staff_by_Activity_Assign_2!$D$3</definedName>
    <definedName name="Secondary_Teachers_____________7_12" localSheetId="0">FT_Staff_by_Activity_Assignment!$J$4</definedName>
    <definedName name="Service_Workers" localSheetId="1">FT_Staff_by_Activity_Assign_2!$K$3</definedName>
    <definedName name="Skilled_Crafts_Workers" localSheetId="1">FT_Staff_by_Activity_Assign_2!$L$3</definedName>
    <definedName name="Social_Workers" localSheetId="1">FT_Staff_by_Activity_Assign_2!$C$3</definedName>
    <definedName name="Staff_in_Florida_s_Public_Schools_Full_Time_Staff_by_Activity_Assignment__Continued__2019_20__Final_Survey_2_State_District_Level_Report" localSheetId="1">FT_Staff_by_Activity_Assign_2!$A$1</definedName>
    <definedName name="Staff_in_Florida_s_Public_Schools_Full_Time_Staff_by_Activity_Assignment_2019_20__Final_Survey_2_State_District_Level_Report" localSheetId="0">FT_Staff_by_Activity_Assignment!$A$1</definedName>
    <definedName name="Technicians" localSheetId="1">FT_Staff_by_Activity_Assign_2!$I$3</definedName>
    <definedName name="total" localSheetId="1">FT_Staff_by_Activity_Assign_2!$N$3</definedName>
    <definedName name="Total_FT_Staff_by_RG">#REF!</definedName>
    <definedName name="Total_FT_Staff_Summary">#REF!</definedName>
  </definedNames>
  <calcPr calcId="162913"/>
</workbook>
</file>

<file path=xl/calcChain.xml><?xml version="1.0" encoding="utf-8"?>
<calcChain xmlns="http://schemas.openxmlformats.org/spreadsheetml/2006/main">
  <c r="R6" i="3" l="1"/>
  <c r="Q6" i="3"/>
  <c r="O6" i="3"/>
  <c r="P6" i="3" s="1"/>
  <c r="O8" i="3"/>
  <c r="O9" i="3"/>
  <c r="P9" i="3" s="1"/>
  <c r="O10" i="3"/>
  <c r="O11" i="3"/>
  <c r="P11" i="3" s="1"/>
  <c r="O12" i="3"/>
  <c r="O13" i="3"/>
  <c r="O14" i="3"/>
  <c r="P14" i="3" s="1"/>
  <c r="O15" i="3"/>
  <c r="O16" i="3"/>
  <c r="O17" i="3"/>
  <c r="P17" i="3" s="1"/>
  <c r="O18" i="3"/>
  <c r="O19" i="3"/>
  <c r="P19" i="3" s="1"/>
  <c r="O20" i="3"/>
  <c r="O21" i="3"/>
  <c r="O22" i="3"/>
  <c r="P22" i="3" s="1"/>
  <c r="O23" i="3"/>
  <c r="O24" i="3"/>
  <c r="O25" i="3"/>
  <c r="P25" i="3" s="1"/>
  <c r="O26" i="3"/>
  <c r="O27" i="3"/>
  <c r="P27" i="3" s="1"/>
  <c r="O28" i="3"/>
  <c r="O29" i="3"/>
  <c r="O30" i="3"/>
  <c r="P30" i="3" s="1"/>
  <c r="O31" i="3"/>
  <c r="O32" i="3"/>
  <c r="O33" i="3"/>
  <c r="P33" i="3" s="1"/>
  <c r="O34" i="3"/>
  <c r="O35" i="3"/>
  <c r="P35" i="3" s="1"/>
  <c r="O36" i="3"/>
  <c r="O37" i="3"/>
  <c r="O38" i="3"/>
  <c r="P38" i="3" s="1"/>
  <c r="O39" i="3"/>
  <c r="O40" i="3"/>
  <c r="O41" i="3"/>
  <c r="P41" i="3" s="1"/>
  <c r="O42" i="3"/>
  <c r="O43" i="3"/>
  <c r="P43" i="3" s="1"/>
  <c r="O44" i="3"/>
  <c r="O45" i="3"/>
  <c r="O46" i="3"/>
  <c r="P46" i="3" s="1"/>
  <c r="O47" i="3"/>
  <c r="O48" i="3"/>
  <c r="O49" i="3"/>
  <c r="P49" i="3" s="1"/>
  <c r="O50" i="3"/>
  <c r="O51" i="3"/>
  <c r="P51" i="3" s="1"/>
  <c r="O52" i="3"/>
  <c r="O53" i="3"/>
  <c r="O54" i="3"/>
  <c r="P54" i="3" s="1"/>
  <c r="O55" i="3"/>
  <c r="O56" i="3"/>
  <c r="O57" i="3"/>
  <c r="P57" i="3" s="1"/>
  <c r="O58" i="3"/>
  <c r="O59" i="3"/>
  <c r="P59" i="3" s="1"/>
  <c r="O60" i="3"/>
  <c r="O61" i="3"/>
  <c r="O62" i="3"/>
  <c r="P62" i="3" s="1"/>
  <c r="O63" i="3"/>
  <c r="O64" i="3"/>
  <c r="O65" i="3"/>
  <c r="P65" i="3" s="1"/>
  <c r="O66" i="3"/>
  <c r="O67" i="3"/>
  <c r="P67" i="3" s="1"/>
  <c r="O68" i="3"/>
  <c r="O69" i="3"/>
  <c r="O70" i="3"/>
  <c r="P70" i="3" s="1"/>
  <c r="O71" i="3"/>
  <c r="O72" i="3"/>
  <c r="O73" i="3"/>
  <c r="P73" i="3" s="1"/>
  <c r="O74" i="3"/>
  <c r="O75" i="3"/>
  <c r="P75" i="3" s="1"/>
  <c r="O76" i="3"/>
  <c r="O77" i="3"/>
  <c r="O78" i="3"/>
  <c r="P78" i="3" s="1"/>
  <c r="O79" i="3"/>
  <c r="O7" i="3"/>
  <c r="P7" i="3" s="1"/>
  <c r="P8" i="3"/>
  <c r="P10" i="3"/>
  <c r="P12" i="3"/>
  <c r="P13" i="3"/>
  <c r="P15" i="3"/>
  <c r="P16" i="3"/>
  <c r="P18" i="3"/>
  <c r="P20" i="3"/>
  <c r="P21" i="3"/>
  <c r="P23" i="3"/>
  <c r="P24" i="3"/>
  <c r="P26" i="3"/>
  <c r="P28" i="3"/>
  <c r="P29" i="3"/>
  <c r="P31" i="3"/>
  <c r="P32" i="3"/>
  <c r="P34" i="3"/>
  <c r="P36" i="3"/>
  <c r="P37" i="3"/>
  <c r="P39" i="3"/>
  <c r="P40" i="3"/>
  <c r="P42" i="3"/>
  <c r="P44" i="3"/>
  <c r="P45" i="3"/>
  <c r="P47" i="3"/>
  <c r="P48" i="3"/>
  <c r="P50" i="3"/>
  <c r="P52" i="3"/>
  <c r="P53" i="3"/>
  <c r="P55" i="3"/>
  <c r="P56" i="3"/>
  <c r="P58" i="3"/>
  <c r="P60" i="3"/>
  <c r="P61" i="3"/>
  <c r="P63" i="3"/>
  <c r="P64" i="3"/>
  <c r="P66" i="3"/>
  <c r="P68" i="3"/>
  <c r="P69" i="3"/>
  <c r="P71" i="3"/>
  <c r="P72" i="3"/>
  <c r="P74" i="3"/>
  <c r="P76" i="3"/>
  <c r="P77" i="3"/>
  <c r="P79" i="3"/>
</calcChain>
</file>

<file path=xl/sharedStrings.xml><?xml version="1.0" encoding="utf-8"?>
<sst xmlns="http://schemas.openxmlformats.org/spreadsheetml/2006/main" count="183" uniqueCount="107">
  <si>
    <t>Total</t>
  </si>
  <si>
    <t>FLORIDA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</si>
  <si>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</si>
  <si>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</si>
  <si>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</si>
  <si>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</si>
  <si>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</si>
  <si>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</si>
  <si>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</si>
  <si>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</si>
  <si>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</si>
  <si>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</si>
  <si>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</si>
  <si>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</si>
  <si>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</si>
  <si>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</si>
  <si>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</si>
  <si>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</si>
  <si>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</si>
  <si>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</si>
  <si>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</si>
  <si>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</si>
  <si>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</si>
  <si>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</si>
  <si>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</si>
  <si>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</si>
  <si>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</si>
  <si>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</si>
  <si>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</si>
  <si>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</si>
  <si>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</si>
  <si>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</si>
  <si>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</si>
  <si>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</si>
  <si>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</si>
  <si>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</si>
  <si>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</si>
  <si>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</si>
  <si>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</si>
  <si>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</si>
  <si>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</si>
  <si>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</si>
  <si>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</si>
  <si>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</si>
  <si>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</si>
  <si>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</si>
  <si>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</si>
  <si>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</si>
  <si>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</si>
  <si>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</si>
  <si>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</si>
  <si>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</si>
  <si>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</si>
  <si>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</si>
  <si>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</si>
  <si>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</si>
  <si>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</si>
  <si>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</si>
  <si>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</si>
  <si>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</si>
  <si>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</si>
  <si>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</si>
  <si>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</si>
  <si>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</si>
  <si>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</si>
  <si>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</si>
  <si>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</si>
  <si>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</si>
  <si>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</si>
  <si>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</si>
  <si>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FL VIRTUAL</t>
  </si>
  <si>
    <t>FAU LAB SCH</t>
  </si>
  <si>
    <t>FSU LAB SCH</t>
  </si>
  <si>
    <t>FAMU LAB SCH</t>
  </si>
  <si>
    <t>UF LAB SCH</t>
  </si>
  <si>
    <r>
      <t xml:space="preserve">Staff in Florida's Public Schools
</t>
    </r>
    <r>
      <rPr>
        <b/>
        <sz val="14"/>
        <rFont val="Calibri"/>
        <family val="2"/>
      </rPr>
      <t>Full-Time Staff by Activity Assignment</t>
    </r>
    <r>
      <rPr>
        <b/>
        <sz val="14"/>
        <color indexed="8"/>
        <rFont val="Calibri"/>
        <family val="2"/>
      </rPr>
      <t xml:space="preserve">
2019-20, Final Survey 2
State/District Level Report </t>
    </r>
  </si>
  <si>
    <t>Dist #</t>
  </si>
  <si>
    <t>District</t>
  </si>
  <si>
    <t>Officials, Administrators and Managers</t>
  </si>
  <si>
    <t>Consultants, Supervisors of Instruction</t>
  </si>
  <si>
    <t>Principals</t>
  </si>
  <si>
    <t>Assistant Principals</t>
  </si>
  <si>
    <t>Community Education Coordinators</t>
  </si>
  <si>
    <t>Deans, Curriculum Corrdinators</t>
  </si>
  <si>
    <t>Classroom Teachers</t>
  </si>
  <si>
    <t>Exceptional Student Education Teachers</t>
  </si>
  <si>
    <t>Other Teachers</t>
  </si>
  <si>
    <t>Guidance Counselors</t>
  </si>
  <si>
    <t>Elementary Teachers 
(PK-6)</t>
  </si>
  <si>
    <t>Secondary Teachers            (7-12)</t>
  </si>
  <si>
    <r>
      <t xml:space="preserve">Staff in Florida's Public Schools
</t>
    </r>
    <r>
      <rPr>
        <b/>
        <sz val="14"/>
        <rFont val="Calibri"/>
        <family val="2"/>
      </rPr>
      <t>Full-Time Staff by Activity Assignment (Continued)</t>
    </r>
    <r>
      <rPr>
        <b/>
        <sz val="14"/>
        <color indexed="8"/>
        <rFont val="Calibri"/>
        <family val="2"/>
      </rPr>
      <t xml:space="preserve">
2019-20, Final Survey 2
State/District Level Report</t>
    </r>
  </si>
  <si>
    <t>Social Workers</t>
  </si>
  <si>
    <t>School Psychologists</t>
  </si>
  <si>
    <t>Librarians/ Audio-Visual Workers</t>
  </si>
  <si>
    <t>Other Professional Staff</t>
  </si>
  <si>
    <t>Paraprofessionals</t>
  </si>
  <si>
    <t>Technicians</t>
  </si>
  <si>
    <t>Clerial/ Secretarial</t>
  </si>
  <si>
    <t>Service Workers</t>
  </si>
  <si>
    <t>Skilled Crafts Workers</t>
  </si>
  <si>
    <t>Laborers, Unskilled</t>
  </si>
  <si>
    <t>Non-Administrative</t>
  </si>
  <si>
    <t xml:space="preserve">  Instructional</t>
  </si>
  <si>
    <t>Non-Instructional</t>
  </si>
  <si>
    <t>Cloth mask</t>
  </si>
  <si>
    <t>By Pallet</t>
  </si>
  <si>
    <t>Pallet to be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</si>
</sst>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0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7" xfId="0" applyNumberForma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164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164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8" fillId="3" borderId="24" xfId="1" applyNumberFormat="1" applyFont="1" applyFill="1" applyBorder="1" applyAlignment="1">
      <alignment horizontal="center" wrapText="1"/>
    </xf>
    <xf numFmtId="3" fontId="8" fillId="3" borderId="25" xfId="1" applyNumberFormat="1" applyFont="1" applyFill="1" applyBorder="1" applyAlignment="1">
      <alignment horizontal="center" wrapText="1"/>
    </xf>
    <xf numFmtId="0" fontId="1" fillId="2" borderId="28" xfId="0" applyFon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3" fontId="1" fillId="2" borderId="10" xfId="0" applyNumberFormat="1" applyFont="1" applyFill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1" fillId="2" borderId="28" xfId="0" applyNumberFormat="1" applyFont="1" applyFill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1" fillId="2" borderId="32" xfId="0" applyNumberFormat="1" applyFon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1" fillId="2" borderId="36" xfId="0" applyNumberFormat="1" applyFont="1" applyFill="1" applyBorder="1"/>
    <xf numFmtId="3" fontId="1" fillId="2" borderId="37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8" fillId="3" borderId="36" xfId="1" applyNumberFormat="1" applyFont="1" applyFill="1" applyBorder="1" applyAlignment="1">
      <alignment horizontal="center" wrapText="1"/>
    </xf>
    <xf numFmtId="3" fontId="8" fillId="3" borderId="53" xfId="1" applyNumberFormat="1" applyFont="1" applyFill="1" applyBorder="1" applyAlignment="1">
      <alignment horizontal="center" wrapText="1"/>
    </xf>
    <xf numFmtId="3" fontId="0" fillId="0" borderId="56" xfId="0" applyNumberFormat="1" applyBorder="1"/>
    <xf numFmtId="3" fontId="0" fillId="0" borderId="57" xfId="0" applyNumberFormat="1" applyBorder="1"/>
    <xf numFmtId="3" fontId="1" fillId="2" borderId="58" xfId="0" applyNumberFormat="1" applyFont="1" applyFill="1" applyBorder="1"/>
    <xf numFmtId="0" fontId="2" fillId="2" borderId="28" xfId="0" applyFont="1" applyFill="1" applyBorder="1"/>
    <xf numFmtId="3" fontId="2" fillId="2" borderId="10" xfId="0" applyNumberFormat="1" applyFont="1" applyFill="1" applyBorder="1"/>
    <xf numFmtId="3" fontId="2" fillId="2" borderId="28" xfId="0" applyNumberFormat="1" applyFont="1" applyFill="1" applyBorder="1"/>
    <xf numFmtId="3" fontId="2" fillId="2" borderId="32" xfId="0" applyNumberFormat="1" applyFont="1" applyFill="1" applyBorder="1"/>
    <xf numFmtId="3" fontId="2" fillId="2" borderId="36" xfId="0" applyNumberFormat="1" applyFont="1" applyFill="1" applyBorder="1"/>
    <xf numFmtId="3" fontId="2" fillId="2" borderId="37" xfId="0" applyNumberFormat="1" applyFont="1" applyFill="1" applyBorder="1"/>
    <xf numFmtId="164" fontId="3" fillId="0" borderId="0" xfId="0" applyNumberFormat="1" applyFont="1" applyAlignment="1">
      <alignment wrapText="1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wrapText="1"/>
    </xf>
    <xf numFmtId="3" fontId="8" fillId="3" borderId="26" xfId="1" applyNumberFormat="1" applyFont="1" applyFill="1" applyBorder="1" applyAlignment="1">
      <alignment horizontal="center" wrapText="1"/>
    </xf>
    <xf numFmtId="3" fontId="8" fillId="3" borderId="15" xfId="1" applyNumberFormat="1" applyFont="1" applyFill="1" applyBorder="1" applyAlignment="1">
      <alignment horizontal="center" wrapText="1"/>
    </xf>
    <xf numFmtId="3" fontId="8" fillId="3" borderId="22" xfId="1" applyNumberFormat="1" applyFont="1" applyFill="1" applyBorder="1" applyAlignment="1">
      <alignment horizontal="center" wrapText="1"/>
    </xf>
    <xf numFmtId="3" fontId="8" fillId="3" borderId="20" xfId="1" applyNumberFormat="1" applyFont="1" applyFill="1" applyBorder="1" applyAlignment="1">
      <alignment horizontal="center" wrapText="1"/>
    </xf>
    <xf numFmtId="3" fontId="8" fillId="3" borderId="27" xfId="1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4" fillId="0" borderId="13" xfId="0" applyNumberFormat="1" applyFont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3" fontId="8" fillId="3" borderId="14" xfId="1" applyNumberFormat="1" applyFont="1" applyFill="1" applyBorder="1" applyAlignment="1">
      <alignment horizontal="center" wrapText="1"/>
    </xf>
    <xf numFmtId="3" fontId="8" fillId="3" borderId="21" xfId="1" applyNumberFormat="1" applyFont="1" applyFill="1" applyBorder="1" applyAlignment="1">
      <alignment horizontal="center" wrapText="1"/>
    </xf>
    <xf numFmtId="3" fontId="1" fillId="3" borderId="15" xfId="0" applyNumberFormat="1" applyFont="1" applyFill="1" applyBorder="1" applyAlignment="1">
      <alignment horizontal="center" wrapText="1"/>
    </xf>
    <xf numFmtId="3" fontId="1" fillId="3" borderId="22" xfId="0" applyNumberFormat="1" applyFont="1" applyFill="1" applyBorder="1" applyAlignment="1">
      <alignment horizontal="center" wrapText="1"/>
    </xf>
    <xf numFmtId="3" fontId="8" fillId="3" borderId="16" xfId="1" applyNumberFormat="1" applyFont="1" applyFill="1" applyBorder="1" applyAlignment="1">
      <alignment horizontal="center" wrapText="1"/>
    </xf>
    <xf numFmtId="3" fontId="8" fillId="3" borderId="23" xfId="1" applyNumberFormat="1" applyFont="1" applyFill="1" applyBorder="1" applyAlignment="1">
      <alignment horizontal="center" wrapText="1"/>
    </xf>
    <xf numFmtId="3" fontId="8" fillId="3" borderId="45" xfId="1" applyNumberFormat="1" applyFont="1" applyFill="1" applyBorder="1" applyAlignment="1">
      <alignment horizontal="center" wrapText="1"/>
    </xf>
    <xf numFmtId="3" fontId="8" fillId="3" borderId="50" xfId="1" applyNumberFormat="1" applyFont="1" applyFill="1" applyBorder="1" applyAlignment="1">
      <alignment horizontal="center" wrapText="1"/>
    </xf>
    <xf numFmtId="3" fontId="8" fillId="3" borderId="55" xfId="1" applyNumberFormat="1" applyFont="1" applyFill="1" applyBorder="1" applyAlignment="1">
      <alignment horizontal="center" wrapText="1"/>
    </xf>
    <xf numFmtId="3" fontId="8" fillId="3" borderId="60" xfId="1" applyNumberFormat="1" applyFont="1" applyFill="1" applyBorder="1" applyAlignment="1">
      <alignment horizontal="center" wrapText="1"/>
    </xf>
    <xf numFmtId="3" fontId="8" fillId="3" borderId="61" xfId="1" applyNumberFormat="1" applyFont="1" applyFill="1" applyBorder="1" applyAlignment="1">
      <alignment horizontal="center" wrapText="1"/>
    </xf>
    <xf numFmtId="3" fontId="8" fillId="3" borderId="62" xfId="1" applyNumberFormat="1" applyFont="1" applyFill="1" applyBorder="1" applyAlignment="1">
      <alignment horizontal="center" wrapText="1"/>
    </xf>
    <xf numFmtId="3" fontId="8" fillId="3" borderId="63" xfId="1" applyNumberFormat="1" applyFont="1" applyFill="1" applyBorder="1" applyAlignment="1">
      <alignment horizontal="center" wrapText="1"/>
    </xf>
    <xf numFmtId="3" fontId="8" fillId="3" borderId="64" xfId="1" applyNumberFormat="1" applyFont="1" applyFill="1" applyBorder="1" applyAlignment="1">
      <alignment horizontal="center" wrapText="1"/>
    </xf>
    <xf numFmtId="3" fontId="8" fillId="3" borderId="65" xfId="1" applyNumberFormat="1" applyFont="1" applyFill="1" applyBorder="1" applyAlignment="1">
      <alignment horizontal="center" wrapText="1"/>
    </xf>
    <xf numFmtId="3" fontId="8" fillId="3" borderId="52" xfId="1" applyNumberFormat="1" applyFont="1" applyFill="1" applyBorder="1" applyAlignment="1">
      <alignment horizontal="center" vertical="center"/>
    </xf>
    <xf numFmtId="3" fontId="8" fillId="3" borderId="53" xfId="1" applyNumberFormat="1" applyFont="1" applyFill="1" applyBorder="1" applyAlignment="1">
      <alignment horizontal="center" vertical="center"/>
    </xf>
    <xf numFmtId="164" fontId="1" fillId="3" borderId="44" xfId="0" applyNumberFormat="1" applyFont="1" applyFill="1" applyBorder="1" applyAlignment="1">
      <alignment horizontal="center"/>
    </xf>
    <xf numFmtId="164" fontId="1" fillId="3" borderId="49" xfId="0" applyNumberFormat="1" applyFont="1" applyFill="1" applyBorder="1" applyAlignment="1">
      <alignment horizontal="center"/>
    </xf>
    <xf numFmtId="164" fontId="1" fillId="3" borderId="54" xfId="0" applyNumberFormat="1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3" fontId="8" fillId="3" borderId="44" xfId="1" applyNumberFormat="1" applyFont="1" applyFill="1" applyBorder="1" applyAlignment="1">
      <alignment horizontal="center" wrapText="1"/>
    </xf>
    <xf numFmtId="3" fontId="8" fillId="3" borderId="49" xfId="1" applyNumberFormat="1" applyFont="1" applyFill="1" applyBorder="1" applyAlignment="1">
      <alignment horizontal="center" wrapText="1"/>
    </xf>
    <xf numFmtId="3" fontId="8" fillId="3" borderId="54" xfId="1" applyNumberFormat="1" applyFont="1" applyFill="1" applyBorder="1" applyAlignment="1">
      <alignment horizontal="center" wrapText="1"/>
    </xf>
    <xf numFmtId="3" fontId="1" fillId="3" borderId="46" xfId="0" applyNumberFormat="1" applyFont="1" applyFill="1" applyBorder="1" applyAlignment="1">
      <alignment horizontal="center" wrapText="1"/>
    </xf>
    <xf numFmtId="3" fontId="1" fillId="3" borderId="51" xfId="0" applyNumberFormat="1" applyFont="1" applyFill="1" applyBorder="1" applyAlignment="1">
      <alignment horizontal="center" wrapText="1"/>
    </xf>
    <xf numFmtId="3" fontId="1" fillId="3" borderId="25" xfId="0" applyNumberFormat="1" applyFont="1" applyFill="1" applyBorder="1" applyAlignment="1">
      <alignment horizontal="center" wrapText="1"/>
    </xf>
    <xf numFmtId="3" fontId="8" fillId="3" borderId="47" xfId="1" applyNumberFormat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2" fontId="0" fillId="0" borderId="0" xfId="0" applyNumberFormat="1"/>
    <xf numFmtId="0" fontId="0" fillId="4" borderId="0" xfId="0" applyFill="1"/>
    <xf numFmtId="0" fontId="0" fillId="4" borderId="0" xfId="0" applyFill="1" applyAlignment="1">
      <alignment wrapText="1"/>
    </xf>
    <xf numFmtId="3" fontId="0" fillId="4" borderId="0" xfId="0" applyNumberFormat="1" applyFill="1"/>
    <xf numFmtId="3" fontId="0" fillId="4" borderId="0" xfId="0" applyNumberFormat="1" applyFill="1" applyBorder="1"/>
    <xf numFmtId="164" fontId="0" fillId="5" borderId="7" xfId="0" applyNumberFormat="1" applyFill="1" applyBorder="1" applyAlignment="1">
      <alignment horizontal="center"/>
    </xf>
    <xf numFmtId="0" fontId="0" fillId="5" borderId="29" xfId="0" applyFill="1" applyBorder="1"/>
    <xf numFmtId="3" fontId="0" fillId="5" borderId="7" xfId="0" applyNumberFormat="1" applyFill="1" applyBorder="1"/>
    <xf numFmtId="3" fontId="0" fillId="5" borderId="8" xfId="0" applyNumberFormat="1" applyFill="1" applyBorder="1"/>
    <xf numFmtId="3" fontId="0" fillId="5" borderId="29" xfId="0" applyNumberFormat="1" applyFill="1" applyBorder="1"/>
    <xf numFmtId="3" fontId="0" fillId="5" borderId="38" xfId="0" applyNumberFormat="1" applyFill="1" applyBorder="1"/>
    <xf numFmtId="3" fontId="0" fillId="5" borderId="39" xfId="0" applyNumberFormat="1" applyFill="1" applyBorder="1"/>
    <xf numFmtId="3" fontId="0" fillId="5" borderId="33" xfId="0" applyNumberFormat="1" applyFill="1" applyBorder="1"/>
    <xf numFmtId="3" fontId="0" fillId="5" borderId="9" xfId="0" applyNumberFormat="1" applyFill="1" applyBorder="1"/>
    <xf numFmtId="3" fontId="0" fillId="5" borderId="59" xfId="0" applyNumberFormat="1" applyFill="1" applyBorder="1"/>
    <xf numFmtId="0" fontId="0" fillId="5" borderId="0" xfId="0" applyFill="1"/>
    <xf numFmtId="2" fontId="0" fillId="5" borderId="0" xfId="0" applyNumberFormat="1" applyFill="1"/>
    <xf numFmtId="164" fontId="0" fillId="5" borderId="1" xfId="0" applyNumberFormat="1" applyFill="1" applyBorder="1" applyAlignment="1">
      <alignment horizontal="center"/>
    </xf>
    <xf numFmtId="0" fontId="0" fillId="5" borderId="30" xfId="0" applyFill="1" applyBorder="1"/>
    <xf numFmtId="3" fontId="0" fillId="5" borderId="1" xfId="0" applyNumberFormat="1" applyFill="1" applyBorder="1"/>
    <xf numFmtId="3" fontId="0" fillId="5" borderId="2" xfId="0" applyNumberFormat="1" applyFill="1" applyBorder="1"/>
    <xf numFmtId="3" fontId="0" fillId="5" borderId="30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3" fontId="0" fillId="5" borderId="34" xfId="0" applyNumberFormat="1" applyFill="1" applyBorder="1"/>
    <xf numFmtId="3" fontId="0" fillId="5" borderId="3" xfId="0" applyNumberFormat="1" applyFill="1" applyBorder="1"/>
    <xf numFmtId="3" fontId="0" fillId="5" borderId="56" xfId="0" applyNumberFormat="1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709464</xdr:colOff>
      <xdr:row>0</xdr:row>
      <xdr:rowOff>765852</xdr:rowOff>
    </xdr:to>
    <xdr:pic>
      <xdr:nvPicPr>
        <xdr:cNvPr id="3" name="Picture 2" title="Florida Department of Educat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99864</xdr:colOff>
      <xdr:row>0</xdr:row>
      <xdr:rowOff>765852</xdr:rowOff>
    </xdr:to>
    <xdr:pic>
      <xdr:nvPicPr>
        <xdr:cNvPr id="3" name="Picture 2" title="Florida Department of Education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workbookViewId="0">
      <selection activeCell="M3" sqref="M3:M4"/>
    </sheetView>
  </sheetViews>
  <sheetFormatPr defaultRowHeight="14.5" x14ac:dyDescent="0.35"/>
  <cols>
    <col min="1" max="1" width="5.81640625" style="2" bestFit="1" customWidth="1"/>
    <col min="2" max="2" width="15.26953125" bestFit="1" customWidth="1"/>
    <col min="3" max="3" width="14.1796875" style="1" customWidth="1"/>
    <col min="4" max="4" width="13.26953125" style="1" customWidth="1"/>
    <col min="5" max="5" width="10.7265625" style="1" customWidth="1"/>
    <col min="6" max="6" width="11.81640625" style="1" customWidth="1"/>
    <col min="7" max="7" width="13.26953125" style="1" customWidth="1"/>
    <col min="8" max="8" width="13.81640625" style="1" customWidth="1"/>
    <col min="9" max="10" width="11.26953125" style="1" customWidth="1"/>
    <col min="11" max="11" width="11.81640625" style="1" customWidth="1"/>
    <col min="12" max="12" width="9.1796875" style="1"/>
    <col min="13" max="13" width="12.54296875" style="1" customWidth="1"/>
  </cols>
  <sheetData>
    <row r="1" spans="1:13" ht="134.25" customHeight="1" x14ac:dyDescent="0.45">
      <c r="A1" s="64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" thickBo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35">
      <c r="A3" s="67" t="s">
        <v>76</v>
      </c>
      <c r="B3" s="69" t="s">
        <v>77</v>
      </c>
      <c r="C3" s="71" t="s">
        <v>78</v>
      </c>
      <c r="D3" s="60" t="s">
        <v>79</v>
      </c>
      <c r="E3" s="73" t="s">
        <v>80</v>
      </c>
      <c r="F3" s="60" t="s">
        <v>81</v>
      </c>
      <c r="G3" s="60" t="s">
        <v>82</v>
      </c>
      <c r="H3" s="75" t="s">
        <v>83</v>
      </c>
      <c r="I3" s="56" t="s">
        <v>84</v>
      </c>
      <c r="J3" s="57"/>
      <c r="K3" s="58" t="s">
        <v>85</v>
      </c>
      <c r="L3" s="60" t="s">
        <v>86</v>
      </c>
      <c r="M3" s="62" t="s">
        <v>87</v>
      </c>
    </row>
    <row r="4" spans="1:13" ht="43.5" x14ac:dyDescent="0.35">
      <c r="A4" s="68"/>
      <c r="B4" s="70"/>
      <c r="C4" s="72"/>
      <c r="D4" s="61"/>
      <c r="E4" s="74"/>
      <c r="F4" s="61"/>
      <c r="G4" s="61"/>
      <c r="H4" s="76"/>
      <c r="I4" s="18" t="s">
        <v>88</v>
      </c>
      <c r="J4" s="19" t="s">
        <v>89</v>
      </c>
      <c r="K4" s="59"/>
      <c r="L4" s="61"/>
      <c r="M4" s="63"/>
    </row>
    <row r="5" spans="1:13" x14ac:dyDescent="0.35">
      <c r="A5" s="12">
        <v>0</v>
      </c>
      <c r="B5" s="20" t="s">
        <v>1</v>
      </c>
      <c r="C5" s="24">
        <v>3488</v>
      </c>
      <c r="D5" s="13">
        <v>585</v>
      </c>
      <c r="E5" s="13">
        <v>3626</v>
      </c>
      <c r="F5" s="13">
        <v>5423</v>
      </c>
      <c r="G5" s="13">
        <v>626</v>
      </c>
      <c r="H5" s="28">
        <v>8</v>
      </c>
      <c r="I5" s="36">
        <v>74447</v>
      </c>
      <c r="J5" s="37">
        <v>69004</v>
      </c>
      <c r="K5" s="32">
        <v>29021</v>
      </c>
      <c r="L5" s="13">
        <v>6532</v>
      </c>
      <c r="M5" s="14">
        <v>6322</v>
      </c>
    </row>
    <row r="6" spans="1:13" x14ac:dyDescent="0.35">
      <c r="A6" s="9">
        <v>1</v>
      </c>
      <c r="B6" s="21" t="s">
        <v>2</v>
      </c>
      <c r="C6" s="25">
        <v>41</v>
      </c>
      <c r="D6" s="10">
        <v>9</v>
      </c>
      <c r="E6" s="10">
        <v>51</v>
      </c>
      <c r="F6" s="10">
        <v>59</v>
      </c>
      <c r="G6" s="10">
        <v>4</v>
      </c>
      <c r="H6" s="29">
        <v>0</v>
      </c>
      <c r="I6" s="38">
        <v>793</v>
      </c>
      <c r="J6" s="39">
        <v>487</v>
      </c>
      <c r="K6" s="33">
        <v>236</v>
      </c>
      <c r="L6" s="10">
        <v>51</v>
      </c>
      <c r="M6" s="11">
        <v>56</v>
      </c>
    </row>
    <row r="7" spans="1:13" x14ac:dyDescent="0.35">
      <c r="A7" s="3">
        <v>2</v>
      </c>
      <c r="B7" s="22" t="s">
        <v>3</v>
      </c>
      <c r="C7" s="26">
        <v>14</v>
      </c>
      <c r="D7" s="5">
        <v>0</v>
      </c>
      <c r="E7" s="5">
        <v>8</v>
      </c>
      <c r="F7" s="5">
        <v>8</v>
      </c>
      <c r="G7" s="5">
        <v>0</v>
      </c>
      <c r="H7" s="30">
        <v>0</v>
      </c>
      <c r="I7" s="40">
        <v>155</v>
      </c>
      <c r="J7" s="41">
        <v>121</v>
      </c>
      <c r="K7" s="34">
        <v>28</v>
      </c>
      <c r="L7" s="5">
        <v>6</v>
      </c>
      <c r="M7" s="6">
        <v>10</v>
      </c>
    </row>
    <row r="8" spans="1:13" x14ac:dyDescent="0.35">
      <c r="A8" s="3">
        <v>3</v>
      </c>
      <c r="B8" s="22" t="s">
        <v>4</v>
      </c>
      <c r="C8" s="26">
        <v>49</v>
      </c>
      <c r="D8" s="5">
        <v>7</v>
      </c>
      <c r="E8" s="5">
        <v>38</v>
      </c>
      <c r="F8" s="5">
        <v>27</v>
      </c>
      <c r="G8" s="5">
        <v>44</v>
      </c>
      <c r="H8" s="30">
        <v>0</v>
      </c>
      <c r="I8" s="40">
        <v>651</v>
      </c>
      <c r="J8" s="41">
        <v>629</v>
      </c>
      <c r="K8" s="34">
        <v>281</v>
      </c>
      <c r="L8" s="5">
        <v>88</v>
      </c>
      <c r="M8" s="6">
        <v>63</v>
      </c>
    </row>
    <row r="9" spans="1:13" x14ac:dyDescent="0.35">
      <c r="A9" s="3">
        <v>4</v>
      </c>
      <c r="B9" s="22" t="s">
        <v>5</v>
      </c>
      <c r="C9" s="26">
        <v>12</v>
      </c>
      <c r="D9" s="5">
        <v>2</v>
      </c>
      <c r="E9" s="5">
        <v>9</v>
      </c>
      <c r="F9" s="5">
        <v>6</v>
      </c>
      <c r="G9" s="5">
        <v>0</v>
      </c>
      <c r="H9" s="30">
        <v>0</v>
      </c>
      <c r="I9" s="40">
        <v>102</v>
      </c>
      <c r="J9" s="41">
        <v>83</v>
      </c>
      <c r="K9" s="34">
        <v>50</v>
      </c>
      <c r="L9" s="5">
        <v>7</v>
      </c>
      <c r="M9" s="6">
        <v>7</v>
      </c>
    </row>
    <row r="10" spans="1:13" x14ac:dyDescent="0.35">
      <c r="A10" s="3">
        <v>5</v>
      </c>
      <c r="B10" s="22" t="s">
        <v>6</v>
      </c>
      <c r="C10" s="26">
        <v>61</v>
      </c>
      <c r="D10" s="5">
        <v>11</v>
      </c>
      <c r="E10" s="5">
        <v>102</v>
      </c>
      <c r="F10" s="5">
        <v>119</v>
      </c>
      <c r="G10" s="5">
        <v>57</v>
      </c>
      <c r="H10" s="30">
        <v>0</v>
      </c>
      <c r="I10" s="40">
        <v>2215</v>
      </c>
      <c r="J10" s="41">
        <v>1577</v>
      </c>
      <c r="K10" s="34">
        <v>847</v>
      </c>
      <c r="L10" s="5">
        <v>56</v>
      </c>
      <c r="M10" s="6">
        <v>178</v>
      </c>
    </row>
    <row r="11" spans="1:13" x14ac:dyDescent="0.35">
      <c r="A11" s="3">
        <v>6</v>
      </c>
      <c r="B11" s="22" t="s">
        <v>7</v>
      </c>
      <c r="C11" s="26">
        <v>254</v>
      </c>
      <c r="D11" s="5">
        <v>33</v>
      </c>
      <c r="E11" s="5">
        <v>298</v>
      </c>
      <c r="F11" s="5">
        <v>509</v>
      </c>
      <c r="G11" s="5">
        <v>58</v>
      </c>
      <c r="H11" s="30">
        <v>0</v>
      </c>
      <c r="I11" s="40">
        <v>6476</v>
      </c>
      <c r="J11" s="41">
        <v>6354</v>
      </c>
      <c r="K11" s="34">
        <v>2057</v>
      </c>
      <c r="L11" s="5">
        <v>1017</v>
      </c>
      <c r="M11" s="6">
        <v>654</v>
      </c>
    </row>
    <row r="12" spans="1:13" x14ac:dyDescent="0.35">
      <c r="A12" s="3">
        <v>7</v>
      </c>
      <c r="B12" s="22" t="s">
        <v>8</v>
      </c>
      <c r="C12" s="26">
        <v>7</v>
      </c>
      <c r="D12" s="5">
        <v>0</v>
      </c>
      <c r="E12" s="5">
        <v>4</v>
      </c>
      <c r="F12" s="5">
        <v>5</v>
      </c>
      <c r="G12" s="5">
        <v>1</v>
      </c>
      <c r="H12" s="30">
        <v>0</v>
      </c>
      <c r="I12" s="40">
        <v>57</v>
      </c>
      <c r="J12" s="41">
        <v>56</v>
      </c>
      <c r="K12" s="34">
        <v>30</v>
      </c>
      <c r="L12" s="5">
        <v>1</v>
      </c>
      <c r="M12" s="6">
        <v>2</v>
      </c>
    </row>
    <row r="13" spans="1:13" x14ac:dyDescent="0.35">
      <c r="A13" s="3">
        <v>8</v>
      </c>
      <c r="B13" s="22" t="s">
        <v>9</v>
      </c>
      <c r="C13" s="26">
        <v>22</v>
      </c>
      <c r="D13" s="5">
        <v>3</v>
      </c>
      <c r="E13" s="5">
        <v>23</v>
      </c>
      <c r="F13" s="5">
        <v>31</v>
      </c>
      <c r="G13" s="5">
        <v>0</v>
      </c>
      <c r="H13" s="30">
        <v>0</v>
      </c>
      <c r="I13" s="40">
        <v>357</v>
      </c>
      <c r="J13" s="41">
        <v>416</v>
      </c>
      <c r="K13" s="34">
        <v>183</v>
      </c>
      <c r="L13" s="5">
        <v>19</v>
      </c>
      <c r="M13" s="6">
        <v>37</v>
      </c>
    </row>
    <row r="14" spans="1:13" x14ac:dyDescent="0.35">
      <c r="A14" s="3">
        <v>9</v>
      </c>
      <c r="B14" s="22" t="s">
        <v>10</v>
      </c>
      <c r="C14" s="26">
        <v>24</v>
      </c>
      <c r="D14" s="5">
        <v>2</v>
      </c>
      <c r="E14" s="5">
        <v>24</v>
      </c>
      <c r="F14" s="5">
        <v>30</v>
      </c>
      <c r="G14" s="5">
        <v>1</v>
      </c>
      <c r="H14" s="30">
        <v>0</v>
      </c>
      <c r="I14" s="40">
        <v>421</v>
      </c>
      <c r="J14" s="41">
        <v>372</v>
      </c>
      <c r="K14" s="34">
        <v>172</v>
      </c>
      <c r="L14" s="5">
        <v>24</v>
      </c>
      <c r="M14" s="6">
        <v>36</v>
      </c>
    </row>
    <row r="15" spans="1:13" x14ac:dyDescent="0.35">
      <c r="A15" s="3">
        <v>10</v>
      </c>
      <c r="B15" s="22" t="s">
        <v>11</v>
      </c>
      <c r="C15" s="26">
        <v>64</v>
      </c>
      <c r="D15" s="5">
        <v>13</v>
      </c>
      <c r="E15" s="5">
        <v>44</v>
      </c>
      <c r="F15" s="5">
        <v>72</v>
      </c>
      <c r="G15" s="5">
        <v>6</v>
      </c>
      <c r="H15" s="30">
        <v>0</v>
      </c>
      <c r="I15" s="40">
        <v>1135</v>
      </c>
      <c r="J15" s="41">
        <v>942</v>
      </c>
      <c r="K15" s="34">
        <v>501</v>
      </c>
      <c r="L15" s="5">
        <v>69</v>
      </c>
      <c r="M15" s="6">
        <v>103</v>
      </c>
    </row>
    <row r="16" spans="1:13" x14ac:dyDescent="0.35">
      <c r="A16" s="3">
        <v>11</v>
      </c>
      <c r="B16" s="22" t="s">
        <v>12</v>
      </c>
      <c r="C16" s="26">
        <v>78</v>
      </c>
      <c r="D16" s="5">
        <v>23</v>
      </c>
      <c r="E16" s="5">
        <v>59</v>
      </c>
      <c r="F16" s="5">
        <v>77</v>
      </c>
      <c r="G16" s="5">
        <v>26</v>
      </c>
      <c r="H16" s="30">
        <v>2</v>
      </c>
      <c r="I16" s="40">
        <v>1495</v>
      </c>
      <c r="J16" s="41">
        <v>1099</v>
      </c>
      <c r="K16" s="34">
        <v>408</v>
      </c>
      <c r="L16" s="5">
        <v>115</v>
      </c>
      <c r="M16" s="6">
        <v>135</v>
      </c>
    </row>
    <row r="17" spans="1:13" x14ac:dyDescent="0.35">
      <c r="A17" s="3">
        <v>12</v>
      </c>
      <c r="B17" s="22" t="s">
        <v>13</v>
      </c>
      <c r="C17" s="26">
        <v>25</v>
      </c>
      <c r="D17" s="5">
        <v>0</v>
      </c>
      <c r="E17" s="5">
        <v>15</v>
      </c>
      <c r="F17" s="5">
        <v>18</v>
      </c>
      <c r="G17" s="5">
        <v>0</v>
      </c>
      <c r="H17" s="30">
        <v>0</v>
      </c>
      <c r="I17" s="40">
        <v>300</v>
      </c>
      <c r="J17" s="41">
        <v>242</v>
      </c>
      <c r="K17" s="34">
        <v>84</v>
      </c>
      <c r="L17" s="5">
        <v>15</v>
      </c>
      <c r="M17" s="6">
        <v>22</v>
      </c>
    </row>
    <row r="18" spans="1:13" x14ac:dyDescent="0.35">
      <c r="A18" s="3">
        <v>13</v>
      </c>
      <c r="B18" s="22" t="s">
        <v>14</v>
      </c>
      <c r="C18" s="26">
        <v>314</v>
      </c>
      <c r="D18" s="5">
        <v>22</v>
      </c>
      <c r="E18" s="5">
        <v>438</v>
      </c>
      <c r="F18" s="5">
        <v>700</v>
      </c>
      <c r="G18" s="5">
        <v>0</v>
      </c>
      <c r="H18" s="30">
        <v>0</v>
      </c>
      <c r="I18" s="40">
        <v>8606</v>
      </c>
      <c r="J18" s="41">
        <v>6646</v>
      </c>
      <c r="K18" s="34">
        <v>3927</v>
      </c>
      <c r="L18" s="5">
        <v>682</v>
      </c>
      <c r="M18" s="6">
        <v>760</v>
      </c>
    </row>
    <row r="19" spans="1:13" x14ac:dyDescent="0.35">
      <c r="A19" s="3">
        <v>14</v>
      </c>
      <c r="B19" s="22" t="s">
        <v>15</v>
      </c>
      <c r="C19" s="26">
        <v>15</v>
      </c>
      <c r="D19" s="5">
        <v>0</v>
      </c>
      <c r="E19" s="5">
        <v>5</v>
      </c>
      <c r="F19" s="5">
        <v>7</v>
      </c>
      <c r="G19" s="5">
        <v>5</v>
      </c>
      <c r="H19" s="30">
        <v>0</v>
      </c>
      <c r="I19" s="40">
        <v>126</v>
      </c>
      <c r="J19" s="41">
        <v>102</v>
      </c>
      <c r="K19" s="34">
        <v>22</v>
      </c>
      <c r="L19" s="5">
        <v>11</v>
      </c>
      <c r="M19" s="6">
        <v>9</v>
      </c>
    </row>
    <row r="20" spans="1:13" x14ac:dyDescent="0.35">
      <c r="A20" s="3">
        <v>15</v>
      </c>
      <c r="B20" s="22" t="s">
        <v>16</v>
      </c>
      <c r="C20" s="26">
        <v>5</v>
      </c>
      <c r="D20" s="5">
        <v>0</v>
      </c>
      <c r="E20" s="5">
        <v>5</v>
      </c>
      <c r="F20" s="5">
        <v>4</v>
      </c>
      <c r="G20" s="5">
        <v>0</v>
      </c>
      <c r="H20" s="30">
        <v>0</v>
      </c>
      <c r="I20" s="40">
        <v>59</v>
      </c>
      <c r="J20" s="41">
        <v>56</v>
      </c>
      <c r="K20" s="34">
        <v>9</v>
      </c>
      <c r="L20" s="5">
        <v>2</v>
      </c>
      <c r="M20" s="6">
        <v>4</v>
      </c>
    </row>
    <row r="21" spans="1:13" x14ac:dyDescent="0.35">
      <c r="A21" s="3">
        <v>16</v>
      </c>
      <c r="B21" s="22" t="s">
        <v>17</v>
      </c>
      <c r="C21" s="26">
        <v>261</v>
      </c>
      <c r="D21" s="5">
        <v>12</v>
      </c>
      <c r="E21" s="5">
        <v>179</v>
      </c>
      <c r="F21" s="5">
        <v>267</v>
      </c>
      <c r="G21" s="5">
        <v>28</v>
      </c>
      <c r="H21" s="30">
        <v>0</v>
      </c>
      <c r="I21" s="40">
        <v>3367</v>
      </c>
      <c r="J21" s="41">
        <v>2624</v>
      </c>
      <c r="K21" s="34">
        <v>1324</v>
      </c>
      <c r="L21" s="5">
        <v>191</v>
      </c>
      <c r="M21" s="6">
        <v>246</v>
      </c>
    </row>
    <row r="22" spans="1:13" x14ac:dyDescent="0.35">
      <c r="A22" s="3">
        <v>17</v>
      </c>
      <c r="B22" s="22" t="s">
        <v>18</v>
      </c>
      <c r="C22" s="26">
        <v>44</v>
      </c>
      <c r="D22" s="5">
        <v>19</v>
      </c>
      <c r="E22" s="5">
        <v>58</v>
      </c>
      <c r="F22" s="5">
        <v>62</v>
      </c>
      <c r="G22" s="5">
        <v>9</v>
      </c>
      <c r="H22" s="30">
        <v>0</v>
      </c>
      <c r="I22" s="40">
        <v>1038</v>
      </c>
      <c r="J22" s="41">
        <v>931</v>
      </c>
      <c r="K22" s="34">
        <v>539</v>
      </c>
      <c r="L22" s="5">
        <v>169</v>
      </c>
      <c r="M22" s="6">
        <v>78</v>
      </c>
    </row>
    <row r="23" spans="1:13" x14ac:dyDescent="0.35">
      <c r="A23" s="3">
        <v>18</v>
      </c>
      <c r="B23" s="22" t="s">
        <v>19</v>
      </c>
      <c r="C23" s="26">
        <v>18</v>
      </c>
      <c r="D23" s="5">
        <v>0</v>
      </c>
      <c r="E23" s="5">
        <v>11</v>
      </c>
      <c r="F23" s="5">
        <v>25</v>
      </c>
      <c r="G23" s="5">
        <v>2</v>
      </c>
      <c r="H23" s="30">
        <v>0</v>
      </c>
      <c r="I23" s="40">
        <v>351</v>
      </c>
      <c r="J23" s="41">
        <v>253</v>
      </c>
      <c r="K23" s="34">
        <v>105</v>
      </c>
      <c r="L23" s="5">
        <v>35</v>
      </c>
      <c r="M23" s="6">
        <v>26</v>
      </c>
    </row>
    <row r="24" spans="1:13" x14ac:dyDescent="0.35">
      <c r="A24" s="3">
        <v>19</v>
      </c>
      <c r="B24" s="22" t="s">
        <v>20</v>
      </c>
      <c r="C24" s="26">
        <v>8</v>
      </c>
      <c r="D24" s="5">
        <v>0</v>
      </c>
      <c r="E24" s="5">
        <v>3</v>
      </c>
      <c r="F24" s="5">
        <v>2</v>
      </c>
      <c r="G24" s="5">
        <v>3</v>
      </c>
      <c r="H24" s="30">
        <v>0</v>
      </c>
      <c r="I24" s="40">
        <v>34</v>
      </c>
      <c r="J24" s="41">
        <v>32</v>
      </c>
      <c r="K24" s="34">
        <v>10</v>
      </c>
      <c r="L24" s="5">
        <v>13</v>
      </c>
      <c r="M24" s="6">
        <v>2</v>
      </c>
    </row>
    <row r="25" spans="1:13" x14ac:dyDescent="0.35">
      <c r="A25" s="3">
        <v>20</v>
      </c>
      <c r="B25" s="22" t="s">
        <v>21</v>
      </c>
      <c r="C25" s="26">
        <v>19</v>
      </c>
      <c r="D25" s="5">
        <v>6</v>
      </c>
      <c r="E25" s="5">
        <v>12</v>
      </c>
      <c r="F25" s="5">
        <v>19</v>
      </c>
      <c r="G25" s="5">
        <v>0</v>
      </c>
      <c r="H25" s="30">
        <v>0</v>
      </c>
      <c r="I25" s="40">
        <v>165</v>
      </c>
      <c r="J25" s="41">
        <v>143</v>
      </c>
      <c r="K25" s="34">
        <v>53</v>
      </c>
      <c r="L25" s="5">
        <v>11</v>
      </c>
      <c r="M25" s="6">
        <v>14</v>
      </c>
    </row>
    <row r="26" spans="1:13" x14ac:dyDescent="0.35">
      <c r="A26" s="3">
        <v>21</v>
      </c>
      <c r="B26" s="22" t="s">
        <v>22</v>
      </c>
      <c r="C26" s="26">
        <v>15</v>
      </c>
      <c r="D26" s="5">
        <v>1</v>
      </c>
      <c r="E26" s="5">
        <v>4</v>
      </c>
      <c r="F26" s="5">
        <v>6</v>
      </c>
      <c r="G26" s="5">
        <v>2</v>
      </c>
      <c r="H26" s="30">
        <v>0</v>
      </c>
      <c r="I26" s="40">
        <v>70</v>
      </c>
      <c r="J26" s="41">
        <v>70</v>
      </c>
      <c r="K26" s="34">
        <v>19</v>
      </c>
      <c r="L26" s="5">
        <v>0</v>
      </c>
      <c r="M26" s="6">
        <v>8</v>
      </c>
    </row>
    <row r="27" spans="1:13" x14ac:dyDescent="0.35">
      <c r="A27" s="3">
        <v>22</v>
      </c>
      <c r="B27" s="22" t="s">
        <v>23</v>
      </c>
      <c r="C27" s="26">
        <v>4</v>
      </c>
      <c r="D27" s="5">
        <v>0</v>
      </c>
      <c r="E27" s="5">
        <v>3</v>
      </c>
      <c r="F27" s="5">
        <v>3</v>
      </c>
      <c r="G27" s="5">
        <v>0</v>
      </c>
      <c r="H27" s="30">
        <v>0</v>
      </c>
      <c r="I27" s="40">
        <v>49</v>
      </c>
      <c r="J27" s="41">
        <v>18</v>
      </c>
      <c r="K27" s="34">
        <v>8</v>
      </c>
      <c r="L27" s="5">
        <v>2</v>
      </c>
      <c r="M27" s="6">
        <v>0</v>
      </c>
    </row>
    <row r="28" spans="1:13" x14ac:dyDescent="0.35">
      <c r="A28" s="3">
        <v>23</v>
      </c>
      <c r="B28" s="22" t="s">
        <v>24</v>
      </c>
      <c r="C28" s="26">
        <v>6</v>
      </c>
      <c r="D28" s="5">
        <v>2</v>
      </c>
      <c r="E28" s="5">
        <v>4</v>
      </c>
      <c r="F28" s="5">
        <v>2</v>
      </c>
      <c r="G28" s="5">
        <v>0</v>
      </c>
      <c r="H28" s="30">
        <v>0</v>
      </c>
      <c r="I28" s="40">
        <v>60</v>
      </c>
      <c r="J28" s="41">
        <v>50</v>
      </c>
      <c r="K28" s="34">
        <v>16</v>
      </c>
      <c r="L28" s="5">
        <v>2</v>
      </c>
      <c r="M28" s="6">
        <v>4</v>
      </c>
    </row>
    <row r="29" spans="1:13" x14ac:dyDescent="0.35">
      <c r="A29" s="3">
        <v>24</v>
      </c>
      <c r="B29" s="22" t="s">
        <v>25</v>
      </c>
      <c r="C29" s="26">
        <v>9</v>
      </c>
      <c r="D29" s="5">
        <v>2</v>
      </c>
      <c r="E29" s="5">
        <v>2</v>
      </c>
      <c r="F29" s="5">
        <v>2</v>
      </c>
      <c r="G29" s="5">
        <v>1</v>
      </c>
      <c r="H29" s="30">
        <v>1</v>
      </c>
      <c r="I29" s="40">
        <v>50</v>
      </c>
      <c r="J29" s="41">
        <v>38</v>
      </c>
      <c r="K29" s="34">
        <v>7</v>
      </c>
      <c r="L29" s="5">
        <v>1</v>
      </c>
      <c r="M29" s="6">
        <v>4</v>
      </c>
    </row>
    <row r="30" spans="1:13" x14ac:dyDescent="0.35">
      <c r="A30" s="3">
        <v>25</v>
      </c>
      <c r="B30" s="22" t="s">
        <v>26</v>
      </c>
      <c r="C30" s="26">
        <v>19</v>
      </c>
      <c r="D30" s="5">
        <v>0</v>
      </c>
      <c r="E30" s="5">
        <v>8</v>
      </c>
      <c r="F30" s="5">
        <v>7</v>
      </c>
      <c r="G30" s="5">
        <v>0</v>
      </c>
      <c r="H30" s="30">
        <v>0</v>
      </c>
      <c r="I30" s="40">
        <v>156</v>
      </c>
      <c r="J30" s="41">
        <v>118</v>
      </c>
      <c r="K30" s="34">
        <v>35</v>
      </c>
      <c r="L30" s="5">
        <v>5</v>
      </c>
      <c r="M30" s="6">
        <v>11</v>
      </c>
    </row>
    <row r="31" spans="1:13" x14ac:dyDescent="0.35">
      <c r="A31" s="3">
        <v>26</v>
      </c>
      <c r="B31" s="22" t="s">
        <v>27</v>
      </c>
      <c r="C31" s="26">
        <v>11</v>
      </c>
      <c r="D31" s="5">
        <v>1</v>
      </c>
      <c r="E31" s="5">
        <v>10</v>
      </c>
      <c r="F31" s="5">
        <v>9</v>
      </c>
      <c r="G31" s="5">
        <v>10</v>
      </c>
      <c r="H31" s="30">
        <v>0</v>
      </c>
      <c r="I31" s="40">
        <v>189</v>
      </c>
      <c r="J31" s="41">
        <v>144</v>
      </c>
      <c r="K31" s="34">
        <v>46</v>
      </c>
      <c r="L31" s="5">
        <v>63</v>
      </c>
      <c r="M31" s="6">
        <v>14</v>
      </c>
    </row>
    <row r="32" spans="1:13" x14ac:dyDescent="0.35">
      <c r="A32" s="3">
        <v>27</v>
      </c>
      <c r="B32" s="22" t="s">
        <v>28</v>
      </c>
      <c r="C32" s="26">
        <v>31</v>
      </c>
      <c r="D32" s="5">
        <v>9</v>
      </c>
      <c r="E32" s="5">
        <v>26</v>
      </c>
      <c r="F32" s="5">
        <v>38</v>
      </c>
      <c r="G32" s="5">
        <v>0</v>
      </c>
      <c r="H32" s="30">
        <v>0</v>
      </c>
      <c r="I32" s="40">
        <v>631</v>
      </c>
      <c r="J32" s="41">
        <v>585</v>
      </c>
      <c r="K32" s="34">
        <v>292</v>
      </c>
      <c r="L32" s="5">
        <v>135</v>
      </c>
      <c r="M32" s="6">
        <v>52</v>
      </c>
    </row>
    <row r="33" spans="1:13" x14ac:dyDescent="0.35">
      <c r="A33" s="3">
        <v>28</v>
      </c>
      <c r="B33" s="22" t="s">
        <v>29</v>
      </c>
      <c r="C33" s="26">
        <v>21</v>
      </c>
      <c r="D33" s="5">
        <v>0</v>
      </c>
      <c r="E33" s="5">
        <v>17</v>
      </c>
      <c r="F33" s="5">
        <v>19</v>
      </c>
      <c r="G33" s="5">
        <v>6</v>
      </c>
      <c r="H33" s="30">
        <v>0</v>
      </c>
      <c r="I33" s="40">
        <v>299</v>
      </c>
      <c r="J33" s="41">
        <v>316</v>
      </c>
      <c r="K33" s="34">
        <v>111</v>
      </c>
      <c r="L33" s="5">
        <v>3</v>
      </c>
      <c r="M33" s="6">
        <v>18</v>
      </c>
    </row>
    <row r="34" spans="1:13" x14ac:dyDescent="0.35">
      <c r="A34" s="3">
        <v>29</v>
      </c>
      <c r="B34" s="22" t="s">
        <v>30</v>
      </c>
      <c r="C34" s="26">
        <v>136</v>
      </c>
      <c r="D34" s="5">
        <v>30</v>
      </c>
      <c r="E34" s="5">
        <v>279</v>
      </c>
      <c r="F34" s="5">
        <v>496</v>
      </c>
      <c r="G34" s="5">
        <v>13</v>
      </c>
      <c r="H34" s="30">
        <v>0</v>
      </c>
      <c r="I34" s="40">
        <v>6222</v>
      </c>
      <c r="J34" s="41">
        <v>5486</v>
      </c>
      <c r="K34" s="34">
        <v>2267</v>
      </c>
      <c r="L34" s="5">
        <v>357</v>
      </c>
      <c r="M34" s="6">
        <v>514</v>
      </c>
    </row>
    <row r="35" spans="1:13" x14ac:dyDescent="0.35">
      <c r="A35" s="3">
        <v>30</v>
      </c>
      <c r="B35" s="22" t="s">
        <v>31</v>
      </c>
      <c r="C35" s="26">
        <v>10</v>
      </c>
      <c r="D35" s="5">
        <v>2</v>
      </c>
      <c r="E35" s="5">
        <v>6</v>
      </c>
      <c r="F35" s="5">
        <v>7</v>
      </c>
      <c r="G35" s="5">
        <v>0</v>
      </c>
      <c r="H35" s="30">
        <v>0</v>
      </c>
      <c r="I35" s="40">
        <v>87</v>
      </c>
      <c r="J35" s="41">
        <v>99</v>
      </c>
      <c r="K35" s="34">
        <v>30</v>
      </c>
      <c r="L35" s="5">
        <v>0</v>
      </c>
      <c r="M35" s="6">
        <v>8</v>
      </c>
    </row>
    <row r="36" spans="1:13" x14ac:dyDescent="0.35">
      <c r="A36" s="3">
        <v>31</v>
      </c>
      <c r="B36" s="22" t="s">
        <v>32</v>
      </c>
      <c r="C36" s="26">
        <v>29</v>
      </c>
      <c r="D36" s="5">
        <v>1</v>
      </c>
      <c r="E36" s="5">
        <v>26</v>
      </c>
      <c r="F36" s="5">
        <v>35</v>
      </c>
      <c r="G36" s="5">
        <v>2</v>
      </c>
      <c r="H36" s="30">
        <v>0</v>
      </c>
      <c r="I36" s="40">
        <v>487</v>
      </c>
      <c r="J36" s="41">
        <v>472</v>
      </c>
      <c r="K36" s="34">
        <v>169</v>
      </c>
      <c r="L36" s="5">
        <v>31</v>
      </c>
      <c r="M36" s="6">
        <v>26</v>
      </c>
    </row>
    <row r="37" spans="1:13" x14ac:dyDescent="0.35">
      <c r="A37" s="3">
        <v>32</v>
      </c>
      <c r="B37" s="22" t="s">
        <v>33</v>
      </c>
      <c r="C37" s="26">
        <v>12</v>
      </c>
      <c r="D37" s="5">
        <v>3</v>
      </c>
      <c r="E37" s="5">
        <v>14</v>
      </c>
      <c r="F37" s="5">
        <v>9</v>
      </c>
      <c r="G37" s="5">
        <v>0</v>
      </c>
      <c r="H37" s="30">
        <v>0</v>
      </c>
      <c r="I37" s="40">
        <v>198</v>
      </c>
      <c r="J37" s="41">
        <v>169</v>
      </c>
      <c r="K37" s="34">
        <v>62</v>
      </c>
      <c r="L37" s="5">
        <v>30</v>
      </c>
      <c r="M37" s="6">
        <v>20</v>
      </c>
    </row>
    <row r="38" spans="1:13" x14ac:dyDescent="0.35">
      <c r="A38" s="3">
        <v>33</v>
      </c>
      <c r="B38" s="22" t="s">
        <v>34</v>
      </c>
      <c r="C38" s="26">
        <v>5</v>
      </c>
      <c r="D38" s="5">
        <v>0</v>
      </c>
      <c r="E38" s="5">
        <v>1</v>
      </c>
      <c r="F38" s="5">
        <v>2</v>
      </c>
      <c r="G38" s="5">
        <v>2</v>
      </c>
      <c r="H38" s="30">
        <v>0</v>
      </c>
      <c r="I38" s="40">
        <v>23</v>
      </c>
      <c r="J38" s="41">
        <v>27</v>
      </c>
      <c r="K38" s="34">
        <v>10</v>
      </c>
      <c r="L38" s="5">
        <v>2</v>
      </c>
      <c r="M38" s="6">
        <v>2</v>
      </c>
    </row>
    <row r="39" spans="1:13" x14ac:dyDescent="0.35">
      <c r="A39" s="3">
        <v>34</v>
      </c>
      <c r="B39" s="22" t="s">
        <v>35</v>
      </c>
      <c r="C39" s="26">
        <v>5</v>
      </c>
      <c r="D39" s="5">
        <v>1</v>
      </c>
      <c r="E39" s="5">
        <v>2</v>
      </c>
      <c r="F39" s="5">
        <v>2</v>
      </c>
      <c r="G39" s="5">
        <v>0</v>
      </c>
      <c r="H39" s="30">
        <v>0</v>
      </c>
      <c r="I39" s="40">
        <v>32</v>
      </c>
      <c r="J39" s="41">
        <v>29</v>
      </c>
      <c r="K39" s="34">
        <v>9</v>
      </c>
      <c r="L39" s="5">
        <v>1</v>
      </c>
      <c r="M39" s="6">
        <v>4</v>
      </c>
    </row>
    <row r="40" spans="1:13" x14ac:dyDescent="0.35">
      <c r="A40" s="3">
        <v>35</v>
      </c>
      <c r="B40" s="22" t="s">
        <v>36</v>
      </c>
      <c r="C40" s="26">
        <v>37</v>
      </c>
      <c r="D40" s="5">
        <v>7</v>
      </c>
      <c r="E40" s="5">
        <v>47</v>
      </c>
      <c r="F40" s="5">
        <v>95</v>
      </c>
      <c r="G40" s="5">
        <v>4</v>
      </c>
      <c r="H40" s="30">
        <v>0</v>
      </c>
      <c r="I40" s="40">
        <v>1210</v>
      </c>
      <c r="J40" s="41">
        <v>1045</v>
      </c>
      <c r="K40" s="34">
        <v>471</v>
      </c>
      <c r="L40" s="5">
        <v>81</v>
      </c>
      <c r="M40" s="6">
        <v>95</v>
      </c>
    </row>
    <row r="41" spans="1:13" x14ac:dyDescent="0.35">
      <c r="A41" s="3">
        <v>36</v>
      </c>
      <c r="B41" s="22" t="s">
        <v>37</v>
      </c>
      <c r="C41" s="26">
        <v>132</v>
      </c>
      <c r="D41" s="5">
        <v>14</v>
      </c>
      <c r="E41" s="5">
        <v>102</v>
      </c>
      <c r="F41" s="5">
        <v>156</v>
      </c>
      <c r="G41" s="5">
        <v>28</v>
      </c>
      <c r="H41" s="30">
        <v>0</v>
      </c>
      <c r="I41" s="40">
        <v>2147</v>
      </c>
      <c r="J41" s="41">
        <v>2412</v>
      </c>
      <c r="K41" s="34">
        <v>836</v>
      </c>
      <c r="L41" s="5">
        <v>141</v>
      </c>
      <c r="M41" s="6">
        <v>167</v>
      </c>
    </row>
    <row r="42" spans="1:13" x14ac:dyDescent="0.35">
      <c r="A42" s="3">
        <v>37</v>
      </c>
      <c r="B42" s="22" t="s">
        <v>38</v>
      </c>
      <c r="C42" s="26">
        <v>34</v>
      </c>
      <c r="D42" s="5">
        <v>20</v>
      </c>
      <c r="E42" s="5">
        <v>46</v>
      </c>
      <c r="F42" s="5">
        <v>73</v>
      </c>
      <c r="G42" s="5">
        <v>3</v>
      </c>
      <c r="H42" s="30">
        <v>0</v>
      </c>
      <c r="I42" s="40">
        <v>940</v>
      </c>
      <c r="J42" s="41">
        <v>753</v>
      </c>
      <c r="K42" s="34">
        <v>303</v>
      </c>
      <c r="L42" s="5">
        <v>57</v>
      </c>
      <c r="M42" s="6">
        <v>63</v>
      </c>
    </row>
    <row r="43" spans="1:13" x14ac:dyDescent="0.35">
      <c r="A43" s="3">
        <v>38</v>
      </c>
      <c r="B43" s="22" t="s">
        <v>39</v>
      </c>
      <c r="C43" s="26">
        <v>18</v>
      </c>
      <c r="D43" s="5">
        <v>4</v>
      </c>
      <c r="E43" s="5">
        <v>11</v>
      </c>
      <c r="F43" s="5">
        <v>11</v>
      </c>
      <c r="G43" s="5">
        <v>0</v>
      </c>
      <c r="H43" s="30">
        <v>0</v>
      </c>
      <c r="I43" s="40">
        <v>141</v>
      </c>
      <c r="J43" s="41">
        <v>128</v>
      </c>
      <c r="K43" s="34">
        <v>41</v>
      </c>
      <c r="L43" s="5">
        <v>2</v>
      </c>
      <c r="M43" s="6">
        <v>10</v>
      </c>
    </row>
    <row r="44" spans="1:13" x14ac:dyDescent="0.35">
      <c r="A44" s="3">
        <v>39</v>
      </c>
      <c r="B44" s="22" t="s">
        <v>40</v>
      </c>
      <c r="C44" s="26">
        <v>8</v>
      </c>
      <c r="D44" s="5">
        <v>1</v>
      </c>
      <c r="E44" s="5">
        <v>3</v>
      </c>
      <c r="F44" s="5">
        <v>3</v>
      </c>
      <c r="G44" s="5">
        <v>0</v>
      </c>
      <c r="H44" s="30">
        <v>0</v>
      </c>
      <c r="I44" s="40">
        <v>40</v>
      </c>
      <c r="J44" s="41">
        <v>35</v>
      </c>
      <c r="K44" s="34">
        <v>12</v>
      </c>
      <c r="L44" s="5">
        <v>12</v>
      </c>
      <c r="M44" s="6">
        <v>3</v>
      </c>
    </row>
    <row r="45" spans="1:13" x14ac:dyDescent="0.35">
      <c r="A45" s="3">
        <v>40</v>
      </c>
      <c r="B45" s="22" t="s">
        <v>41</v>
      </c>
      <c r="C45" s="26">
        <v>9</v>
      </c>
      <c r="D45" s="5">
        <v>4</v>
      </c>
      <c r="E45" s="5">
        <v>9</v>
      </c>
      <c r="F45" s="5">
        <v>4</v>
      </c>
      <c r="G45" s="5">
        <v>3</v>
      </c>
      <c r="H45" s="30">
        <v>0</v>
      </c>
      <c r="I45" s="40">
        <v>65</v>
      </c>
      <c r="J45" s="41">
        <v>65</v>
      </c>
      <c r="K45" s="34">
        <v>23</v>
      </c>
      <c r="L45" s="5">
        <v>2</v>
      </c>
      <c r="M45" s="6">
        <v>3</v>
      </c>
    </row>
    <row r="46" spans="1:13" x14ac:dyDescent="0.35">
      <c r="A46" s="3">
        <v>41</v>
      </c>
      <c r="B46" s="22" t="s">
        <v>42</v>
      </c>
      <c r="C46" s="26">
        <v>82</v>
      </c>
      <c r="D46" s="5">
        <v>27</v>
      </c>
      <c r="E46" s="5">
        <v>70</v>
      </c>
      <c r="F46" s="5">
        <v>86</v>
      </c>
      <c r="G46" s="5">
        <v>107</v>
      </c>
      <c r="H46" s="30">
        <v>0</v>
      </c>
      <c r="I46" s="40">
        <v>1377</v>
      </c>
      <c r="J46" s="41">
        <v>1224</v>
      </c>
      <c r="K46" s="34">
        <v>571</v>
      </c>
      <c r="L46" s="5">
        <v>187</v>
      </c>
      <c r="M46" s="6">
        <v>113</v>
      </c>
    </row>
    <row r="47" spans="1:13" x14ac:dyDescent="0.35">
      <c r="A47" s="3">
        <v>42</v>
      </c>
      <c r="B47" s="22" t="s">
        <v>43</v>
      </c>
      <c r="C47" s="26">
        <v>56</v>
      </c>
      <c r="D47" s="5">
        <v>16</v>
      </c>
      <c r="E47" s="5">
        <v>58</v>
      </c>
      <c r="F47" s="5">
        <v>91</v>
      </c>
      <c r="G47" s="5">
        <v>1</v>
      </c>
      <c r="H47" s="30">
        <v>0</v>
      </c>
      <c r="I47" s="40">
        <v>1165</v>
      </c>
      <c r="J47" s="41">
        <v>1016</v>
      </c>
      <c r="K47" s="34">
        <v>371</v>
      </c>
      <c r="L47" s="5">
        <v>40</v>
      </c>
      <c r="M47" s="6">
        <v>98</v>
      </c>
    </row>
    <row r="48" spans="1:13" x14ac:dyDescent="0.35">
      <c r="A48" s="3">
        <v>43</v>
      </c>
      <c r="B48" s="22" t="s">
        <v>44</v>
      </c>
      <c r="C48" s="26">
        <v>28</v>
      </c>
      <c r="D48" s="5">
        <v>3</v>
      </c>
      <c r="E48" s="5">
        <v>24</v>
      </c>
      <c r="F48" s="5">
        <v>38</v>
      </c>
      <c r="G48" s="5">
        <v>2</v>
      </c>
      <c r="H48" s="30">
        <v>0</v>
      </c>
      <c r="I48" s="40">
        <v>505</v>
      </c>
      <c r="J48" s="41">
        <v>470</v>
      </c>
      <c r="K48" s="34">
        <v>242</v>
      </c>
      <c r="L48" s="5">
        <v>31</v>
      </c>
      <c r="M48" s="6">
        <v>42</v>
      </c>
    </row>
    <row r="49" spans="1:13" x14ac:dyDescent="0.35">
      <c r="A49" s="3">
        <v>44</v>
      </c>
      <c r="B49" s="22" t="s">
        <v>45</v>
      </c>
      <c r="C49" s="26">
        <v>21</v>
      </c>
      <c r="D49" s="5">
        <v>11</v>
      </c>
      <c r="E49" s="5">
        <v>12</v>
      </c>
      <c r="F49" s="5">
        <v>17</v>
      </c>
      <c r="G49" s="5">
        <v>0</v>
      </c>
      <c r="H49" s="30">
        <v>1</v>
      </c>
      <c r="I49" s="40">
        <v>204</v>
      </c>
      <c r="J49" s="41">
        <v>179</v>
      </c>
      <c r="K49" s="34">
        <v>136</v>
      </c>
      <c r="L49" s="5">
        <v>92</v>
      </c>
      <c r="M49" s="6">
        <v>24</v>
      </c>
    </row>
    <row r="50" spans="1:13" x14ac:dyDescent="0.35">
      <c r="A50" s="3">
        <v>45</v>
      </c>
      <c r="B50" s="22" t="s">
        <v>46</v>
      </c>
      <c r="C50" s="26">
        <v>17</v>
      </c>
      <c r="D50" s="5">
        <v>5</v>
      </c>
      <c r="E50" s="5">
        <v>16</v>
      </c>
      <c r="F50" s="5">
        <v>17</v>
      </c>
      <c r="G50" s="5">
        <v>4</v>
      </c>
      <c r="H50" s="30">
        <v>0</v>
      </c>
      <c r="I50" s="40">
        <v>302</v>
      </c>
      <c r="J50" s="41">
        <v>309</v>
      </c>
      <c r="K50" s="34">
        <v>157</v>
      </c>
      <c r="L50" s="5">
        <v>14</v>
      </c>
      <c r="M50" s="6">
        <v>29</v>
      </c>
    </row>
    <row r="51" spans="1:13" x14ac:dyDescent="0.35">
      <c r="A51" s="3">
        <v>46</v>
      </c>
      <c r="B51" s="22" t="s">
        <v>47</v>
      </c>
      <c r="C51" s="26">
        <v>15</v>
      </c>
      <c r="D51" s="5">
        <v>9</v>
      </c>
      <c r="E51" s="5">
        <v>41</v>
      </c>
      <c r="F51" s="5">
        <v>55</v>
      </c>
      <c r="G51" s="5">
        <v>1</v>
      </c>
      <c r="H51" s="30">
        <v>0</v>
      </c>
      <c r="I51" s="40">
        <v>827</v>
      </c>
      <c r="J51" s="41">
        <v>738</v>
      </c>
      <c r="K51" s="34">
        <v>237</v>
      </c>
      <c r="L51" s="5">
        <v>16</v>
      </c>
      <c r="M51" s="6">
        <v>69</v>
      </c>
    </row>
    <row r="52" spans="1:13" x14ac:dyDescent="0.35">
      <c r="A52" s="3">
        <v>47</v>
      </c>
      <c r="B52" s="22" t="s">
        <v>48</v>
      </c>
      <c r="C52" s="26">
        <v>17</v>
      </c>
      <c r="D52" s="5">
        <v>0</v>
      </c>
      <c r="E52" s="5">
        <v>13</v>
      </c>
      <c r="F52" s="5">
        <v>10</v>
      </c>
      <c r="G52" s="5">
        <v>1</v>
      </c>
      <c r="H52" s="30">
        <v>0</v>
      </c>
      <c r="I52" s="40">
        <v>171</v>
      </c>
      <c r="J52" s="41">
        <v>138</v>
      </c>
      <c r="K52" s="34">
        <v>60</v>
      </c>
      <c r="L52" s="5">
        <v>2</v>
      </c>
      <c r="M52" s="6">
        <v>15</v>
      </c>
    </row>
    <row r="53" spans="1:13" x14ac:dyDescent="0.35">
      <c r="A53" s="3">
        <v>48</v>
      </c>
      <c r="B53" s="22" t="s">
        <v>49</v>
      </c>
      <c r="C53" s="26">
        <v>217</v>
      </c>
      <c r="D53" s="5">
        <v>77</v>
      </c>
      <c r="E53" s="5">
        <v>243</v>
      </c>
      <c r="F53" s="5">
        <v>347</v>
      </c>
      <c r="G53" s="5">
        <v>20</v>
      </c>
      <c r="H53" s="30">
        <v>0</v>
      </c>
      <c r="I53" s="40">
        <v>5574</v>
      </c>
      <c r="J53" s="41">
        <v>5441</v>
      </c>
      <c r="K53" s="34">
        <v>1473</v>
      </c>
      <c r="L53" s="5">
        <v>560</v>
      </c>
      <c r="M53" s="6">
        <v>415</v>
      </c>
    </row>
    <row r="54" spans="1:13" x14ac:dyDescent="0.35">
      <c r="A54" s="3">
        <v>49</v>
      </c>
      <c r="B54" s="22" t="s">
        <v>50</v>
      </c>
      <c r="C54" s="26">
        <v>87</v>
      </c>
      <c r="D54" s="5">
        <v>9</v>
      </c>
      <c r="E54" s="5">
        <v>73</v>
      </c>
      <c r="F54" s="5">
        <v>101</v>
      </c>
      <c r="G54" s="5">
        <v>39</v>
      </c>
      <c r="H54" s="30">
        <v>0</v>
      </c>
      <c r="I54" s="40">
        <v>1621</v>
      </c>
      <c r="J54" s="41">
        <v>1705</v>
      </c>
      <c r="K54" s="34">
        <v>552</v>
      </c>
      <c r="L54" s="5">
        <v>328</v>
      </c>
      <c r="M54" s="6">
        <v>150</v>
      </c>
    </row>
    <row r="55" spans="1:13" x14ac:dyDescent="0.35">
      <c r="A55" s="3">
        <v>50</v>
      </c>
      <c r="B55" s="22" t="s">
        <v>51</v>
      </c>
      <c r="C55" s="26">
        <v>210</v>
      </c>
      <c r="D55" s="5">
        <v>16</v>
      </c>
      <c r="E55" s="5">
        <v>219</v>
      </c>
      <c r="F55" s="5">
        <v>392</v>
      </c>
      <c r="G55" s="5">
        <v>0</v>
      </c>
      <c r="H55" s="30">
        <v>0</v>
      </c>
      <c r="I55" s="40">
        <v>4907</v>
      </c>
      <c r="J55" s="41">
        <v>5119</v>
      </c>
      <c r="K55" s="34">
        <v>2408</v>
      </c>
      <c r="L55" s="5">
        <v>299</v>
      </c>
      <c r="M55" s="6">
        <v>435</v>
      </c>
    </row>
    <row r="56" spans="1:13" x14ac:dyDescent="0.35">
      <c r="A56" s="3">
        <v>51</v>
      </c>
      <c r="B56" s="22" t="s">
        <v>52</v>
      </c>
      <c r="C56" s="26">
        <v>89</v>
      </c>
      <c r="D56" s="5">
        <v>19</v>
      </c>
      <c r="E56" s="5">
        <v>104</v>
      </c>
      <c r="F56" s="5">
        <v>161</v>
      </c>
      <c r="G56" s="5">
        <v>2</v>
      </c>
      <c r="H56" s="30">
        <v>0</v>
      </c>
      <c r="I56" s="40">
        <v>2010</v>
      </c>
      <c r="J56" s="41">
        <v>2014</v>
      </c>
      <c r="K56" s="34">
        <v>1015</v>
      </c>
      <c r="L56" s="5">
        <v>132</v>
      </c>
      <c r="M56" s="6">
        <v>179</v>
      </c>
    </row>
    <row r="57" spans="1:13" x14ac:dyDescent="0.35">
      <c r="A57" s="3">
        <v>52</v>
      </c>
      <c r="B57" s="22" t="s">
        <v>53</v>
      </c>
      <c r="C57" s="26">
        <v>96</v>
      </c>
      <c r="D57" s="5">
        <v>5</v>
      </c>
      <c r="E57" s="5">
        <v>146</v>
      </c>
      <c r="F57" s="5">
        <v>205</v>
      </c>
      <c r="G57" s="5">
        <v>17</v>
      </c>
      <c r="H57" s="30">
        <v>2</v>
      </c>
      <c r="I57" s="40">
        <v>2646</v>
      </c>
      <c r="J57" s="41">
        <v>2417</v>
      </c>
      <c r="K57" s="34">
        <v>1271</v>
      </c>
      <c r="L57" s="5">
        <v>262</v>
      </c>
      <c r="M57" s="6">
        <v>230</v>
      </c>
    </row>
    <row r="58" spans="1:13" x14ac:dyDescent="0.35">
      <c r="A58" s="3">
        <v>53</v>
      </c>
      <c r="B58" s="22" t="s">
        <v>54</v>
      </c>
      <c r="C58" s="26">
        <v>83</v>
      </c>
      <c r="D58" s="5">
        <v>11</v>
      </c>
      <c r="E58" s="5">
        <v>146</v>
      </c>
      <c r="F58" s="5">
        <v>250</v>
      </c>
      <c r="G58" s="5">
        <v>0</v>
      </c>
      <c r="H58" s="30">
        <v>0</v>
      </c>
      <c r="I58" s="40">
        <v>2785</v>
      </c>
      <c r="J58" s="41">
        <v>2684</v>
      </c>
      <c r="K58" s="34">
        <v>1225</v>
      </c>
      <c r="L58" s="5">
        <v>281</v>
      </c>
      <c r="M58" s="6">
        <v>247</v>
      </c>
    </row>
    <row r="59" spans="1:13" x14ac:dyDescent="0.35">
      <c r="A59" s="3">
        <v>54</v>
      </c>
      <c r="B59" s="22" t="s">
        <v>55</v>
      </c>
      <c r="C59" s="26">
        <v>45</v>
      </c>
      <c r="D59" s="5">
        <v>13</v>
      </c>
      <c r="E59" s="5">
        <v>13</v>
      </c>
      <c r="F59" s="5">
        <v>21</v>
      </c>
      <c r="G59" s="5">
        <v>9</v>
      </c>
      <c r="H59" s="30">
        <v>0</v>
      </c>
      <c r="I59" s="40">
        <v>245</v>
      </c>
      <c r="J59" s="41">
        <v>200</v>
      </c>
      <c r="K59" s="34">
        <v>140</v>
      </c>
      <c r="L59" s="5">
        <v>23</v>
      </c>
      <c r="M59" s="6">
        <v>28</v>
      </c>
    </row>
    <row r="60" spans="1:13" x14ac:dyDescent="0.35">
      <c r="A60" s="3">
        <v>55</v>
      </c>
      <c r="B60" s="22" t="s">
        <v>56</v>
      </c>
      <c r="C60" s="26">
        <v>59</v>
      </c>
      <c r="D60" s="5">
        <v>7</v>
      </c>
      <c r="E60" s="5">
        <v>42</v>
      </c>
      <c r="F60" s="5">
        <v>70</v>
      </c>
      <c r="G60" s="5">
        <v>7</v>
      </c>
      <c r="H60" s="30">
        <v>0</v>
      </c>
      <c r="I60" s="40">
        <v>1034</v>
      </c>
      <c r="J60" s="41">
        <v>1012</v>
      </c>
      <c r="K60" s="34">
        <v>453</v>
      </c>
      <c r="L60" s="5">
        <v>74</v>
      </c>
      <c r="M60" s="6">
        <v>99</v>
      </c>
    </row>
    <row r="61" spans="1:13" x14ac:dyDescent="0.35">
      <c r="A61" s="3">
        <v>56</v>
      </c>
      <c r="B61" s="22" t="s">
        <v>57</v>
      </c>
      <c r="C61" s="26">
        <v>57</v>
      </c>
      <c r="D61" s="5">
        <v>4</v>
      </c>
      <c r="E61" s="5">
        <v>42</v>
      </c>
      <c r="F61" s="5">
        <v>71</v>
      </c>
      <c r="G61" s="5">
        <v>3</v>
      </c>
      <c r="H61" s="30">
        <v>0</v>
      </c>
      <c r="I61" s="40">
        <v>930</v>
      </c>
      <c r="J61" s="41">
        <v>1028</v>
      </c>
      <c r="K61" s="34">
        <v>390</v>
      </c>
      <c r="L61" s="5">
        <v>172</v>
      </c>
      <c r="M61" s="6">
        <v>130</v>
      </c>
    </row>
    <row r="62" spans="1:13" x14ac:dyDescent="0.35">
      <c r="A62" s="3">
        <v>57</v>
      </c>
      <c r="B62" s="22" t="s">
        <v>58</v>
      </c>
      <c r="C62" s="26">
        <v>18</v>
      </c>
      <c r="D62" s="5">
        <v>11</v>
      </c>
      <c r="E62" s="5">
        <v>34</v>
      </c>
      <c r="F62" s="5">
        <v>40</v>
      </c>
      <c r="G62" s="5">
        <v>0</v>
      </c>
      <c r="H62" s="30">
        <v>0</v>
      </c>
      <c r="I62" s="40">
        <v>811</v>
      </c>
      <c r="J62" s="41">
        <v>652</v>
      </c>
      <c r="K62" s="34">
        <v>429</v>
      </c>
      <c r="L62" s="5">
        <v>71</v>
      </c>
      <c r="M62" s="6">
        <v>66</v>
      </c>
    </row>
    <row r="63" spans="1:13" x14ac:dyDescent="0.35">
      <c r="A63" s="3">
        <v>58</v>
      </c>
      <c r="B63" s="22" t="s">
        <v>59</v>
      </c>
      <c r="C63" s="26">
        <v>42</v>
      </c>
      <c r="D63" s="5">
        <v>15</v>
      </c>
      <c r="E63" s="5">
        <v>55</v>
      </c>
      <c r="F63" s="5">
        <v>86</v>
      </c>
      <c r="G63" s="5">
        <v>67</v>
      </c>
      <c r="H63" s="30">
        <v>0</v>
      </c>
      <c r="I63" s="40">
        <v>1251</v>
      </c>
      <c r="J63" s="41">
        <v>1220</v>
      </c>
      <c r="K63" s="34">
        <v>501</v>
      </c>
      <c r="L63" s="5">
        <v>52</v>
      </c>
      <c r="M63" s="6">
        <v>104</v>
      </c>
    </row>
    <row r="64" spans="1:13" x14ac:dyDescent="0.35">
      <c r="A64" s="3">
        <v>59</v>
      </c>
      <c r="B64" s="22" t="s">
        <v>60</v>
      </c>
      <c r="C64" s="26">
        <v>55</v>
      </c>
      <c r="D64" s="5">
        <v>13</v>
      </c>
      <c r="E64" s="5">
        <v>63</v>
      </c>
      <c r="F64" s="5">
        <v>123</v>
      </c>
      <c r="G64" s="5">
        <v>5</v>
      </c>
      <c r="H64" s="30">
        <v>0</v>
      </c>
      <c r="I64" s="40">
        <v>1948</v>
      </c>
      <c r="J64" s="41">
        <v>1753</v>
      </c>
      <c r="K64" s="34">
        <v>407</v>
      </c>
      <c r="L64" s="5">
        <v>225</v>
      </c>
      <c r="M64" s="6">
        <v>119</v>
      </c>
    </row>
    <row r="65" spans="1:13" x14ac:dyDescent="0.35">
      <c r="A65" s="3">
        <v>60</v>
      </c>
      <c r="B65" s="22" t="s">
        <v>61</v>
      </c>
      <c r="C65" s="26">
        <v>20</v>
      </c>
      <c r="D65" s="5">
        <v>2</v>
      </c>
      <c r="E65" s="5">
        <v>11</v>
      </c>
      <c r="F65" s="5">
        <v>17</v>
      </c>
      <c r="G65" s="5">
        <v>0</v>
      </c>
      <c r="H65" s="30">
        <v>0</v>
      </c>
      <c r="I65" s="40">
        <v>250</v>
      </c>
      <c r="J65" s="41">
        <v>257</v>
      </c>
      <c r="K65" s="34">
        <v>61</v>
      </c>
      <c r="L65" s="5">
        <v>9</v>
      </c>
      <c r="M65" s="6">
        <v>25</v>
      </c>
    </row>
    <row r="66" spans="1:13" x14ac:dyDescent="0.35">
      <c r="A66" s="3">
        <v>61</v>
      </c>
      <c r="B66" s="22" t="s">
        <v>62</v>
      </c>
      <c r="C66" s="26">
        <v>17</v>
      </c>
      <c r="D66" s="5">
        <v>9</v>
      </c>
      <c r="E66" s="5">
        <v>8</v>
      </c>
      <c r="F66" s="5">
        <v>6</v>
      </c>
      <c r="G66" s="5">
        <v>13</v>
      </c>
      <c r="H66" s="30">
        <v>0</v>
      </c>
      <c r="I66" s="40">
        <v>166</v>
      </c>
      <c r="J66" s="41">
        <v>151</v>
      </c>
      <c r="K66" s="34">
        <v>35</v>
      </c>
      <c r="L66" s="5">
        <v>10</v>
      </c>
      <c r="M66" s="6">
        <v>12</v>
      </c>
    </row>
    <row r="67" spans="1:13" x14ac:dyDescent="0.35">
      <c r="A67" s="3">
        <v>62</v>
      </c>
      <c r="B67" s="22" t="s">
        <v>63</v>
      </c>
      <c r="C67" s="26">
        <v>9</v>
      </c>
      <c r="D67" s="5">
        <v>1</v>
      </c>
      <c r="E67" s="5">
        <v>5</v>
      </c>
      <c r="F67" s="5">
        <v>7</v>
      </c>
      <c r="G67" s="5">
        <v>0</v>
      </c>
      <c r="H67" s="30">
        <v>0</v>
      </c>
      <c r="I67" s="40">
        <v>86</v>
      </c>
      <c r="J67" s="41">
        <v>59</v>
      </c>
      <c r="K67" s="34">
        <v>27</v>
      </c>
      <c r="L67" s="5">
        <v>2</v>
      </c>
      <c r="M67" s="6">
        <v>4</v>
      </c>
    </row>
    <row r="68" spans="1:13" x14ac:dyDescent="0.35">
      <c r="A68" s="3">
        <v>63</v>
      </c>
      <c r="B68" s="22" t="s">
        <v>64</v>
      </c>
      <c r="C68" s="26">
        <v>6</v>
      </c>
      <c r="D68" s="5">
        <v>0</v>
      </c>
      <c r="E68" s="5">
        <v>3</v>
      </c>
      <c r="F68" s="5">
        <v>3</v>
      </c>
      <c r="G68" s="5">
        <v>0</v>
      </c>
      <c r="H68" s="30">
        <v>0</v>
      </c>
      <c r="I68" s="40">
        <v>68</v>
      </c>
      <c r="J68" s="41">
        <v>68</v>
      </c>
      <c r="K68" s="34">
        <v>28</v>
      </c>
      <c r="L68" s="5">
        <v>0</v>
      </c>
      <c r="M68" s="6">
        <v>5</v>
      </c>
    </row>
    <row r="69" spans="1:13" x14ac:dyDescent="0.35">
      <c r="A69" s="3">
        <v>64</v>
      </c>
      <c r="B69" s="22" t="s">
        <v>65</v>
      </c>
      <c r="C69" s="26">
        <v>62</v>
      </c>
      <c r="D69" s="5">
        <v>8</v>
      </c>
      <c r="E69" s="5">
        <v>81</v>
      </c>
      <c r="F69" s="5">
        <v>125</v>
      </c>
      <c r="G69" s="5">
        <v>2</v>
      </c>
      <c r="H69" s="30">
        <v>0</v>
      </c>
      <c r="I69" s="40">
        <v>1695</v>
      </c>
      <c r="J69" s="41">
        <v>1563</v>
      </c>
      <c r="K69" s="34">
        <v>882</v>
      </c>
      <c r="L69" s="5">
        <v>29</v>
      </c>
      <c r="M69" s="6">
        <v>137</v>
      </c>
    </row>
    <row r="70" spans="1:13" x14ac:dyDescent="0.35">
      <c r="A70" s="3">
        <v>65</v>
      </c>
      <c r="B70" s="22" t="s">
        <v>66</v>
      </c>
      <c r="C70" s="26">
        <v>13</v>
      </c>
      <c r="D70" s="5">
        <v>1</v>
      </c>
      <c r="E70" s="5">
        <v>10</v>
      </c>
      <c r="F70" s="5">
        <v>11</v>
      </c>
      <c r="G70" s="5">
        <v>0</v>
      </c>
      <c r="H70" s="30">
        <v>0</v>
      </c>
      <c r="I70" s="40">
        <v>114</v>
      </c>
      <c r="J70" s="41">
        <v>139</v>
      </c>
      <c r="K70" s="34">
        <v>57</v>
      </c>
      <c r="L70" s="5">
        <v>1</v>
      </c>
      <c r="M70" s="6">
        <v>2</v>
      </c>
    </row>
    <row r="71" spans="1:13" x14ac:dyDescent="0.35">
      <c r="A71" s="3">
        <v>66</v>
      </c>
      <c r="B71" s="22" t="s">
        <v>67</v>
      </c>
      <c r="C71" s="26">
        <v>23</v>
      </c>
      <c r="D71" s="5">
        <v>5</v>
      </c>
      <c r="E71" s="5">
        <v>19</v>
      </c>
      <c r="F71" s="5">
        <v>10</v>
      </c>
      <c r="G71" s="5">
        <v>0</v>
      </c>
      <c r="H71" s="30">
        <v>0</v>
      </c>
      <c r="I71" s="40">
        <v>283</v>
      </c>
      <c r="J71" s="41">
        <v>296</v>
      </c>
      <c r="K71" s="34">
        <v>75</v>
      </c>
      <c r="L71" s="5">
        <v>55</v>
      </c>
      <c r="M71" s="6">
        <v>18</v>
      </c>
    </row>
    <row r="72" spans="1:13" x14ac:dyDescent="0.35">
      <c r="A72" s="3">
        <v>67</v>
      </c>
      <c r="B72" s="22" t="s">
        <v>68</v>
      </c>
      <c r="C72" s="26">
        <v>11</v>
      </c>
      <c r="D72" s="5">
        <v>3</v>
      </c>
      <c r="E72" s="5">
        <v>6</v>
      </c>
      <c r="F72" s="5">
        <v>8</v>
      </c>
      <c r="G72" s="5">
        <v>0</v>
      </c>
      <c r="H72" s="30">
        <v>0</v>
      </c>
      <c r="I72" s="40">
        <v>92</v>
      </c>
      <c r="J72" s="41">
        <v>108</v>
      </c>
      <c r="K72" s="34">
        <v>34</v>
      </c>
      <c r="L72" s="5">
        <v>7</v>
      </c>
      <c r="M72" s="6">
        <v>10</v>
      </c>
    </row>
    <row r="73" spans="1:13" x14ac:dyDescent="0.35">
      <c r="A73" s="3">
        <v>68</v>
      </c>
      <c r="B73" s="22" t="s">
        <v>69</v>
      </c>
      <c r="C73" s="26">
        <v>34</v>
      </c>
      <c r="D73" s="5">
        <v>10</v>
      </c>
      <c r="E73" s="5">
        <v>2</v>
      </c>
      <c r="F73" s="5">
        <v>7</v>
      </c>
      <c r="G73" s="5">
        <v>1</v>
      </c>
      <c r="H73" s="30">
        <v>2</v>
      </c>
      <c r="I73" s="40">
        <v>0</v>
      </c>
      <c r="J73" s="41">
        <v>0</v>
      </c>
      <c r="K73" s="34">
        <v>127</v>
      </c>
      <c r="L73" s="5">
        <v>5</v>
      </c>
      <c r="M73" s="6">
        <v>7</v>
      </c>
    </row>
    <row r="74" spans="1:13" x14ac:dyDescent="0.35">
      <c r="A74" s="3">
        <v>71</v>
      </c>
      <c r="B74" s="22" t="s">
        <v>70</v>
      </c>
      <c r="C74" s="26">
        <v>95</v>
      </c>
      <c r="D74" s="5">
        <v>10</v>
      </c>
      <c r="E74" s="5">
        <v>53</v>
      </c>
      <c r="F74" s="5">
        <v>13</v>
      </c>
      <c r="G74" s="5">
        <v>2</v>
      </c>
      <c r="H74" s="30">
        <v>0</v>
      </c>
      <c r="I74" s="40">
        <v>189</v>
      </c>
      <c r="J74" s="41">
        <v>1632</v>
      </c>
      <c r="K74" s="34">
        <v>0</v>
      </c>
      <c r="L74" s="5">
        <v>19</v>
      </c>
      <c r="M74" s="6">
        <v>21</v>
      </c>
    </row>
    <row r="75" spans="1:13" x14ac:dyDescent="0.35">
      <c r="A75" s="3">
        <v>72</v>
      </c>
      <c r="B75" s="22" t="s">
        <v>71</v>
      </c>
      <c r="C75" s="26">
        <v>0</v>
      </c>
      <c r="D75" s="5">
        <v>0</v>
      </c>
      <c r="E75" s="5">
        <v>2</v>
      </c>
      <c r="F75" s="5">
        <v>7</v>
      </c>
      <c r="G75" s="5">
        <v>0</v>
      </c>
      <c r="H75" s="30">
        <v>0</v>
      </c>
      <c r="I75" s="40">
        <v>76</v>
      </c>
      <c r="J75" s="41">
        <v>51</v>
      </c>
      <c r="K75" s="34">
        <v>10</v>
      </c>
      <c r="L75" s="5">
        <v>5</v>
      </c>
      <c r="M75" s="6">
        <v>12</v>
      </c>
    </row>
    <row r="76" spans="1:13" x14ac:dyDescent="0.35">
      <c r="A76" s="3">
        <v>73</v>
      </c>
      <c r="B76" s="22" t="s">
        <v>72</v>
      </c>
      <c r="C76" s="26">
        <v>9</v>
      </c>
      <c r="D76" s="5">
        <v>0</v>
      </c>
      <c r="E76" s="5">
        <v>4</v>
      </c>
      <c r="F76" s="5">
        <v>1</v>
      </c>
      <c r="G76" s="5">
        <v>3</v>
      </c>
      <c r="H76" s="30">
        <v>0</v>
      </c>
      <c r="I76" s="40">
        <v>73</v>
      </c>
      <c r="J76" s="41">
        <v>76</v>
      </c>
      <c r="K76" s="34">
        <v>11</v>
      </c>
      <c r="L76" s="5">
        <v>18</v>
      </c>
      <c r="M76" s="6">
        <v>3</v>
      </c>
    </row>
    <row r="77" spans="1:13" x14ac:dyDescent="0.35">
      <c r="A77" s="3">
        <v>74</v>
      </c>
      <c r="B77" s="22" t="s">
        <v>73</v>
      </c>
      <c r="C77" s="26">
        <v>5</v>
      </c>
      <c r="D77" s="5">
        <v>0</v>
      </c>
      <c r="E77" s="5">
        <v>1</v>
      </c>
      <c r="F77" s="5">
        <v>1</v>
      </c>
      <c r="G77" s="5">
        <v>0</v>
      </c>
      <c r="H77" s="30">
        <v>0</v>
      </c>
      <c r="I77" s="40">
        <v>18</v>
      </c>
      <c r="J77" s="41">
        <v>25</v>
      </c>
      <c r="K77" s="34">
        <v>1</v>
      </c>
      <c r="L77" s="5">
        <v>1</v>
      </c>
      <c r="M77" s="6">
        <v>2</v>
      </c>
    </row>
    <row r="78" spans="1:13" ht="15" thickBot="1" x14ac:dyDescent="0.4">
      <c r="A78" s="4">
        <v>75</v>
      </c>
      <c r="B78" s="23" t="s">
        <v>74</v>
      </c>
      <c r="C78" s="27">
        <v>4</v>
      </c>
      <c r="D78" s="7">
        <v>1</v>
      </c>
      <c r="E78" s="7">
        <v>1</v>
      </c>
      <c r="F78" s="7">
        <v>0</v>
      </c>
      <c r="G78" s="7">
        <v>2</v>
      </c>
      <c r="H78" s="31">
        <v>0</v>
      </c>
      <c r="I78" s="42">
        <v>25</v>
      </c>
      <c r="J78" s="43">
        <v>36</v>
      </c>
      <c r="K78" s="35">
        <v>2</v>
      </c>
      <c r="L78" s="7">
        <v>1</v>
      </c>
      <c r="M78" s="8">
        <v>4</v>
      </c>
    </row>
  </sheetData>
  <mergeCells count="14">
    <mergeCell ref="I3:J3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" right="0.2" top="0.5" bottom="0.5" header="0.3" footer="0.3"/>
  <pageSetup scale="85" orientation="landscape" r:id="rId1"/>
  <headerFooter>
    <oddFooter>&amp;LPERA 3054k   Division of Accountability, Research and Measurement&amp;RPage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workbookViewId="0">
      <selection activeCell="Q45" sqref="Q45"/>
    </sheetView>
  </sheetViews>
  <sheetFormatPr defaultRowHeight="14.5" x14ac:dyDescent="0.35"/>
  <cols>
    <col min="1" max="1" width="5.81640625" style="2" bestFit="1" customWidth="1"/>
    <col min="2" max="2" width="15.26953125" bestFit="1" customWidth="1"/>
    <col min="3" max="3" width="9.1796875" style="1"/>
    <col min="4" max="4" width="14.1796875" style="1" customWidth="1"/>
    <col min="5" max="5" width="11.1796875" style="1" customWidth="1"/>
    <col min="6" max="6" width="13.453125" style="1" customWidth="1"/>
    <col min="7" max="7" width="12" style="1" customWidth="1"/>
    <col min="8" max="8" width="17.81640625" style="1" customWidth="1"/>
    <col min="9" max="9" width="13.1796875" style="1" customWidth="1"/>
    <col min="10" max="10" width="11.7265625" style="1" customWidth="1"/>
    <col min="11" max="13" width="9.1796875" style="1"/>
    <col min="15" max="15" width="10" bestFit="1" customWidth="1"/>
    <col min="16" max="16" width="10.36328125" bestFit="1" customWidth="1"/>
    <col min="17" max="17" width="8.7265625" style="104"/>
  </cols>
  <sheetData>
    <row r="1" spans="1:18" ht="128.25" customHeight="1" x14ac:dyDescent="0.45">
      <c r="A1" s="64" t="s">
        <v>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5"/>
    </row>
    <row r="2" spans="1:18" ht="15" thickBo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/>
    </row>
    <row r="3" spans="1:18" x14ac:dyDescent="0.35">
      <c r="A3" s="88" t="s">
        <v>76</v>
      </c>
      <c r="B3" s="91" t="s">
        <v>77</v>
      </c>
      <c r="C3" s="94" t="s">
        <v>91</v>
      </c>
      <c r="D3" s="77" t="s">
        <v>92</v>
      </c>
      <c r="E3" s="97" t="s">
        <v>93</v>
      </c>
      <c r="F3" s="100" t="s">
        <v>94</v>
      </c>
      <c r="G3" s="101"/>
      <c r="H3" s="77" t="s">
        <v>95</v>
      </c>
      <c r="I3" s="77" t="s">
        <v>96</v>
      </c>
      <c r="J3" s="77" t="s">
        <v>97</v>
      </c>
      <c r="K3" s="77" t="s">
        <v>98</v>
      </c>
      <c r="L3" s="77" t="s">
        <v>99</v>
      </c>
      <c r="M3" s="80" t="s">
        <v>100</v>
      </c>
      <c r="N3" s="83" t="s">
        <v>0</v>
      </c>
    </row>
    <row r="4" spans="1:18" x14ac:dyDescent="0.35">
      <c r="A4" s="89"/>
      <c r="B4" s="92"/>
      <c r="C4" s="95"/>
      <c r="D4" s="78"/>
      <c r="E4" s="98"/>
      <c r="F4" s="86" t="s">
        <v>101</v>
      </c>
      <c r="G4" s="87"/>
      <c r="H4" s="78"/>
      <c r="I4" s="78"/>
      <c r="J4" s="78"/>
      <c r="K4" s="78"/>
      <c r="L4" s="78"/>
      <c r="M4" s="81"/>
      <c r="N4" s="84"/>
      <c r="O4" s="102" t="s">
        <v>104</v>
      </c>
    </row>
    <row r="5" spans="1:18" ht="28.5" customHeight="1" x14ac:dyDescent="0.35">
      <c r="A5" s="90"/>
      <c r="B5" s="93"/>
      <c r="C5" s="96"/>
      <c r="D5" s="79"/>
      <c r="E5" s="99"/>
      <c r="F5" s="44" t="s">
        <v>102</v>
      </c>
      <c r="G5" s="45" t="s">
        <v>103</v>
      </c>
      <c r="H5" s="79"/>
      <c r="I5" s="79"/>
      <c r="J5" s="79"/>
      <c r="K5" s="79"/>
      <c r="L5" s="79"/>
      <c r="M5" s="82"/>
      <c r="N5" s="85"/>
      <c r="O5" s="102"/>
      <c r="P5" t="s">
        <v>105</v>
      </c>
      <c r="Q5" s="105" t="s">
        <v>106</v>
      </c>
    </row>
    <row r="6" spans="1:18" x14ac:dyDescent="0.35">
      <c r="A6" s="15">
        <v>0</v>
      </c>
      <c r="B6" s="49" t="s">
        <v>1</v>
      </c>
      <c r="C6" s="50">
        <v>1518</v>
      </c>
      <c r="D6" s="16">
        <v>1494</v>
      </c>
      <c r="E6" s="51">
        <v>1992</v>
      </c>
      <c r="F6" s="53">
        <v>14659</v>
      </c>
      <c r="G6" s="54">
        <v>13010</v>
      </c>
      <c r="H6" s="52">
        <v>33641</v>
      </c>
      <c r="I6" s="16">
        <v>3410</v>
      </c>
      <c r="J6" s="16">
        <v>22950</v>
      </c>
      <c r="K6" s="16">
        <v>46584</v>
      </c>
      <c r="L6" s="16">
        <v>4539</v>
      </c>
      <c r="M6" s="17">
        <v>1418</v>
      </c>
      <c r="N6" s="48">
        <v>344297</v>
      </c>
      <c r="O6">
        <f>N6*15</f>
        <v>5164455</v>
      </c>
      <c r="P6" s="103">
        <f>O6/22500</f>
        <v>229.53133333333332</v>
      </c>
      <c r="Q6" s="106">
        <f>SUM(Q7:Q80)</f>
        <v>272</v>
      </c>
      <c r="R6">
        <f>Q6*22500</f>
        <v>6120000</v>
      </c>
    </row>
    <row r="7" spans="1:18" s="118" customFormat="1" x14ac:dyDescent="0.35">
      <c r="A7" s="108">
        <v>1</v>
      </c>
      <c r="B7" s="109" t="s">
        <v>2</v>
      </c>
      <c r="C7" s="110">
        <v>8</v>
      </c>
      <c r="D7" s="111">
        <v>0</v>
      </c>
      <c r="E7" s="112">
        <v>43</v>
      </c>
      <c r="F7" s="113">
        <v>120</v>
      </c>
      <c r="G7" s="114">
        <v>150</v>
      </c>
      <c r="H7" s="115">
        <v>72</v>
      </c>
      <c r="I7" s="111">
        <v>54</v>
      </c>
      <c r="J7" s="111">
        <v>227</v>
      </c>
      <c r="K7" s="111">
        <v>326</v>
      </c>
      <c r="L7" s="111">
        <v>66</v>
      </c>
      <c r="M7" s="116">
        <v>29</v>
      </c>
      <c r="N7" s="117">
        <v>2882</v>
      </c>
      <c r="O7" s="118">
        <f>N7*15</f>
        <v>43230</v>
      </c>
      <c r="P7" s="119">
        <f>O7/22500</f>
        <v>1.9213333333333333</v>
      </c>
      <c r="Q7" s="107">
        <v>2</v>
      </c>
    </row>
    <row r="8" spans="1:18" s="118" customFormat="1" x14ac:dyDescent="0.35">
      <c r="A8" s="120">
        <v>2</v>
      </c>
      <c r="B8" s="121" t="s">
        <v>3</v>
      </c>
      <c r="C8" s="122">
        <v>0</v>
      </c>
      <c r="D8" s="123">
        <v>2</v>
      </c>
      <c r="E8" s="124">
        <v>6</v>
      </c>
      <c r="F8" s="125">
        <v>17</v>
      </c>
      <c r="G8" s="126">
        <v>18</v>
      </c>
      <c r="H8" s="127">
        <v>74</v>
      </c>
      <c r="I8" s="123">
        <v>3</v>
      </c>
      <c r="J8" s="123">
        <v>50</v>
      </c>
      <c r="K8" s="123">
        <v>108</v>
      </c>
      <c r="L8" s="123">
        <v>9</v>
      </c>
      <c r="M8" s="128">
        <v>6</v>
      </c>
      <c r="N8" s="129">
        <v>643</v>
      </c>
      <c r="O8" s="118">
        <f t="shared" ref="O8:O71" si="0">N8*15</f>
        <v>9645</v>
      </c>
      <c r="P8" s="119">
        <f t="shared" ref="P8:P71" si="1">O8/22500</f>
        <v>0.42866666666666664</v>
      </c>
      <c r="Q8" s="107">
        <v>1</v>
      </c>
    </row>
    <row r="9" spans="1:18" s="118" customFormat="1" x14ac:dyDescent="0.35">
      <c r="A9" s="120">
        <v>3</v>
      </c>
      <c r="B9" s="121" t="s">
        <v>4</v>
      </c>
      <c r="C9" s="122">
        <v>17</v>
      </c>
      <c r="D9" s="123">
        <v>7</v>
      </c>
      <c r="E9" s="124">
        <v>26</v>
      </c>
      <c r="F9" s="125">
        <v>125</v>
      </c>
      <c r="G9" s="126">
        <v>135</v>
      </c>
      <c r="H9" s="127">
        <v>256</v>
      </c>
      <c r="I9" s="123">
        <v>19</v>
      </c>
      <c r="J9" s="123">
        <v>238</v>
      </c>
      <c r="K9" s="123">
        <v>225</v>
      </c>
      <c r="L9" s="123">
        <v>63</v>
      </c>
      <c r="M9" s="128">
        <v>10</v>
      </c>
      <c r="N9" s="129">
        <v>2998</v>
      </c>
      <c r="O9" s="118">
        <f t="shared" si="0"/>
        <v>44970</v>
      </c>
      <c r="P9" s="119">
        <f t="shared" si="1"/>
        <v>1.9986666666666666</v>
      </c>
      <c r="Q9" s="107">
        <v>2</v>
      </c>
    </row>
    <row r="10" spans="1:18" s="118" customFormat="1" x14ac:dyDescent="0.35">
      <c r="A10" s="120">
        <v>4</v>
      </c>
      <c r="B10" s="121" t="s">
        <v>5</v>
      </c>
      <c r="C10" s="122">
        <v>1</v>
      </c>
      <c r="D10" s="123">
        <v>1</v>
      </c>
      <c r="E10" s="124">
        <v>4</v>
      </c>
      <c r="F10" s="125">
        <v>17</v>
      </c>
      <c r="G10" s="126">
        <v>37</v>
      </c>
      <c r="H10" s="127">
        <v>80</v>
      </c>
      <c r="I10" s="123">
        <v>3</v>
      </c>
      <c r="J10" s="123">
        <v>45</v>
      </c>
      <c r="K10" s="123">
        <v>61</v>
      </c>
      <c r="L10" s="123">
        <v>7</v>
      </c>
      <c r="M10" s="128">
        <v>2</v>
      </c>
      <c r="N10" s="129">
        <v>536</v>
      </c>
      <c r="O10" s="118">
        <f t="shared" si="0"/>
        <v>8040</v>
      </c>
      <c r="P10" s="119">
        <f t="shared" si="1"/>
        <v>0.35733333333333334</v>
      </c>
      <c r="Q10" s="107">
        <v>1</v>
      </c>
    </row>
    <row r="11" spans="1:18" s="118" customFormat="1" x14ac:dyDescent="0.35">
      <c r="A11" s="120">
        <v>5</v>
      </c>
      <c r="B11" s="121" t="s">
        <v>6</v>
      </c>
      <c r="C11" s="122">
        <v>32</v>
      </c>
      <c r="D11" s="123">
        <v>36</v>
      </c>
      <c r="E11" s="124">
        <v>84</v>
      </c>
      <c r="F11" s="125">
        <v>387</v>
      </c>
      <c r="G11" s="126">
        <v>333</v>
      </c>
      <c r="H11" s="127">
        <v>817</v>
      </c>
      <c r="I11" s="123">
        <v>126</v>
      </c>
      <c r="J11" s="123">
        <v>601</v>
      </c>
      <c r="K11" s="123">
        <v>1110</v>
      </c>
      <c r="L11" s="123">
        <v>131</v>
      </c>
      <c r="M11" s="128">
        <v>9</v>
      </c>
      <c r="N11" s="129">
        <v>8889</v>
      </c>
      <c r="O11" s="118">
        <f t="shared" si="0"/>
        <v>133335</v>
      </c>
      <c r="P11" s="119">
        <f t="shared" si="1"/>
        <v>5.9260000000000002</v>
      </c>
      <c r="Q11" s="107">
        <v>6</v>
      </c>
    </row>
    <row r="12" spans="1:18" s="118" customFormat="1" x14ac:dyDescent="0.35">
      <c r="A12" s="120">
        <v>6</v>
      </c>
      <c r="B12" s="121" t="s">
        <v>7</v>
      </c>
      <c r="C12" s="122">
        <v>153</v>
      </c>
      <c r="D12" s="123">
        <v>131</v>
      </c>
      <c r="E12" s="124">
        <v>118</v>
      </c>
      <c r="F12" s="125">
        <v>725</v>
      </c>
      <c r="G12" s="126">
        <v>755</v>
      </c>
      <c r="H12" s="127">
        <v>2477</v>
      </c>
      <c r="I12" s="123">
        <v>294</v>
      </c>
      <c r="J12" s="123">
        <v>2263</v>
      </c>
      <c r="K12" s="123">
        <v>3915</v>
      </c>
      <c r="L12" s="123">
        <v>613</v>
      </c>
      <c r="M12" s="128">
        <v>145</v>
      </c>
      <c r="N12" s="129">
        <v>29299</v>
      </c>
      <c r="O12" s="118">
        <f t="shared" si="0"/>
        <v>439485</v>
      </c>
      <c r="P12" s="119">
        <f t="shared" si="1"/>
        <v>19.532666666666668</v>
      </c>
      <c r="Q12" s="107">
        <v>20</v>
      </c>
    </row>
    <row r="13" spans="1:18" s="118" customFormat="1" x14ac:dyDescent="0.35">
      <c r="A13" s="120">
        <v>7</v>
      </c>
      <c r="B13" s="121" t="s">
        <v>8</v>
      </c>
      <c r="C13" s="122">
        <v>1</v>
      </c>
      <c r="D13" s="123">
        <v>0</v>
      </c>
      <c r="E13" s="124">
        <v>2</v>
      </c>
      <c r="F13" s="125">
        <v>9</v>
      </c>
      <c r="G13" s="126">
        <v>12</v>
      </c>
      <c r="H13" s="127">
        <v>41</v>
      </c>
      <c r="I13" s="123">
        <v>4</v>
      </c>
      <c r="J13" s="123">
        <v>17</v>
      </c>
      <c r="K13" s="123">
        <v>44</v>
      </c>
      <c r="L13" s="123">
        <v>3</v>
      </c>
      <c r="M13" s="128">
        <v>0</v>
      </c>
      <c r="N13" s="129">
        <v>296</v>
      </c>
      <c r="O13" s="118">
        <f t="shared" si="0"/>
        <v>4440</v>
      </c>
      <c r="P13" s="119">
        <f t="shared" si="1"/>
        <v>0.19733333333333333</v>
      </c>
      <c r="Q13" s="107">
        <v>1</v>
      </c>
    </row>
    <row r="14" spans="1:18" s="118" customFormat="1" x14ac:dyDescent="0.35">
      <c r="A14" s="120">
        <v>8</v>
      </c>
      <c r="B14" s="121" t="s">
        <v>9</v>
      </c>
      <c r="C14" s="122">
        <v>17</v>
      </c>
      <c r="D14" s="123">
        <v>11</v>
      </c>
      <c r="E14" s="124">
        <v>18</v>
      </c>
      <c r="F14" s="125">
        <v>86</v>
      </c>
      <c r="G14" s="126">
        <v>66</v>
      </c>
      <c r="H14" s="127">
        <v>361</v>
      </c>
      <c r="I14" s="123">
        <v>42</v>
      </c>
      <c r="J14" s="123">
        <v>165</v>
      </c>
      <c r="K14" s="123">
        <v>358</v>
      </c>
      <c r="L14" s="123">
        <v>29</v>
      </c>
      <c r="M14" s="128">
        <v>9</v>
      </c>
      <c r="N14" s="129">
        <v>2253</v>
      </c>
      <c r="O14" s="118">
        <f t="shared" si="0"/>
        <v>33795</v>
      </c>
      <c r="P14" s="119">
        <f t="shared" si="1"/>
        <v>1.502</v>
      </c>
      <c r="Q14" s="107">
        <v>2</v>
      </c>
    </row>
    <row r="15" spans="1:18" s="118" customFormat="1" x14ac:dyDescent="0.35">
      <c r="A15" s="120">
        <v>9</v>
      </c>
      <c r="B15" s="121" t="s">
        <v>10</v>
      </c>
      <c r="C15" s="122">
        <v>13</v>
      </c>
      <c r="D15" s="123">
        <v>9</v>
      </c>
      <c r="E15" s="124">
        <v>18</v>
      </c>
      <c r="F15" s="125">
        <v>93</v>
      </c>
      <c r="G15" s="126">
        <v>84</v>
      </c>
      <c r="H15" s="127">
        <v>305</v>
      </c>
      <c r="I15" s="123">
        <v>18</v>
      </c>
      <c r="J15" s="123">
        <v>162</v>
      </c>
      <c r="K15" s="123">
        <v>364</v>
      </c>
      <c r="L15" s="123">
        <v>19</v>
      </c>
      <c r="M15" s="128">
        <v>15</v>
      </c>
      <c r="N15" s="129">
        <v>2206</v>
      </c>
      <c r="O15" s="118">
        <f t="shared" si="0"/>
        <v>33090</v>
      </c>
      <c r="P15" s="119">
        <f t="shared" si="1"/>
        <v>1.4706666666666666</v>
      </c>
      <c r="Q15" s="107">
        <v>2</v>
      </c>
    </row>
    <row r="16" spans="1:18" s="118" customFormat="1" x14ac:dyDescent="0.35">
      <c r="A16" s="120">
        <v>10</v>
      </c>
      <c r="B16" s="121" t="s">
        <v>11</v>
      </c>
      <c r="C16" s="122">
        <v>18</v>
      </c>
      <c r="D16" s="123">
        <v>20</v>
      </c>
      <c r="E16" s="124">
        <v>41</v>
      </c>
      <c r="F16" s="125">
        <v>174</v>
      </c>
      <c r="G16" s="126">
        <v>209</v>
      </c>
      <c r="H16" s="127">
        <v>593</v>
      </c>
      <c r="I16" s="123">
        <v>50</v>
      </c>
      <c r="J16" s="123">
        <v>314</v>
      </c>
      <c r="K16" s="123">
        <v>743</v>
      </c>
      <c r="L16" s="123">
        <v>52</v>
      </c>
      <c r="M16" s="128">
        <v>4</v>
      </c>
      <c r="N16" s="129">
        <v>5167</v>
      </c>
      <c r="O16" s="118">
        <f t="shared" si="0"/>
        <v>77505</v>
      </c>
      <c r="P16" s="119">
        <f t="shared" si="1"/>
        <v>3.4446666666666665</v>
      </c>
      <c r="Q16" s="107">
        <v>4</v>
      </c>
    </row>
    <row r="17" spans="1:17" s="118" customFormat="1" x14ac:dyDescent="0.35">
      <c r="A17" s="120">
        <v>11</v>
      </c>
      <c r="B17" s="121" t="s">
        <v>12</v>
      </c>
      <c r="C17" s="122">
        <v>3</v>
      </c>
      <c r="D17" s="123">
        <v>27</v>
      </c>
      <c r="E17" s="124">
        <v>51</v>
      </c>
      <c r="F17" s="125">
        <v>211</v>
      </c>
      <c r="G17" s="126">
        <v>326</v>
      </c>
      <c r="H17" s="127">
        <v>601</v>
      </c>
      <c r="I17" s="123">
        <v>30</v>
      </c>
      <c r="J17" s="123">
        <v>528</v>
      </c>
      <c r="K17" s="123">
        <v>734</v>
      </c>
      <c r="L17" s="123">
        <v>73</v>
      </c>
      <c r="M17" s="128">
        <v>33</v>
      </c>
      <c r="N17" s="129">
        <v>6134</v>
      </c>
      <c r="O17" s="118">
        <f t="shared" si="0"/>
        <v>92010</v>
      </c>
      <c r="P17" s="119">
        <f t="shared" si="1"/>
        <v>4.0893333333333333</v>
      </c>
      <c r="Q17" s="107">
        <v>5</v>
      </c>
    </row>
    <row r="18" spans="1:17" s="118" customFormat="1" x14ac:dyDescent="0.35">
      <c r="A18" s="120">
        <v>12</v>
      </c>
      <c r="B18" s="121" t="s">
        <v>13</v>
      </c>
      <c r="C18" s="122">
        <v>6</v>
      </c>
      <c r="D18" s="123">
        <v>3</v>
      </c>
      <c r="E18" s="124">
        <v>11</v>
      </c>
      <c r="F18" s="125">
        <v>69</v>
      </c>
      <c r="G18" s="126">
        <v>34</v>
      </c>
      <c r="H18" s="127">
        <v>221</v>
      </c>
      <c r="I18" s="123">
        <v>6</v>
      </c>
      <c r="J18" s="123">
        <v>91</v>
      </c>
      <c r="K18" s="123">
        <v>225</v>
      </c>
      <c r="L18" s="123">
        <v>7</v>
      </c>
      <c r="M18" s="128">
        <v>25</v>
      </c>
      <c r="N18" s="129">
        <v>1419</v>
      </c>
      <c r="O18" s="118">
        <f t="shared" si="0"/>
        <v>21285</v>
      </c>
      <c r="P18" s="119">
        <f t="shared" si="1"/>
        <v>0.94599999999999995</v>
      </c>
      <c r="Q18" s="107">
        <v>1</v>
      </c>
    </row>
    <row r="19" spans="1:17" s="118" customFormat="1" x14ac:dyDescent="0.35">
      <c r="A19" s="120">
        <v>13</v>
      </c>
      <c r="B19" s="121" t="s">
        <v>14</v>
      </c>
      <c r="C19" s="122">
        <v>144</v>
      </c>
      <c r="D19" s="123">
        <v>207</v>
      </c>
      <c r="E19" s="124">
        <v>115</v>
      </c>
      <c r="F19" s="125">
        <v>1077</v>
      </c>
      <c r="G19" s="126">
        <v>1992</v>
      </c>
      <c r="H19" s="127">
        <v>2194</v>
      </c>
      <c r="I19" s="123">
        <v>280</v>
      </c>
      <c r="J19" s="123">
        <v>1912</v>
      </c>
      <c r="K19" s="123">
        <v>3914</v>
      </c>
      <c r="L19" s="123">
        <v>662</v>
      </c>
      <c r="M19" s="128">
        <v>164</v>
      </c>
      <c r="N19" s="129">
        <v>34756</v>
      </c>
      <c r="O19" s="118">
        <f t="shared" si="0"/>
        <v>521340</v>
      </c>
      <c r="P19" s="119">
        <f t="shared" si="1"/>
        <v>23.170666666666666</v>
      </c>
      <c r="Q19" s="107">
        <v>24</v>
      </c>
    </row>
    <row r="20" spans="1:17" s="118" customFormat="1" x14ac:dyDescent="0.35">
      <c r="A20" s="120">
        <v>14</v>
      </c>
      <c r="B20" s="121" t="s">
        <v>15</v>
      </c>
      <c r="C20" s="122">
        <v>4</v>
      </c>
      <c r="D20" s="123">
        <v>1</v>
      </c>
      <c r="E20" s="124">
        <v>5</v>
      </c>
      <c r="F20" s="125">
        <v>24</v>
      </c>
      <c r="G20" s="126">
        <v>31</v>
      </c>
      <c r="H20" s="127">
        <v>104</v>
      </c>
      <c r="I20" s="123">
        <v>11</v>
      </c>
      <c r="J20" s="123">
        <v>61</v>
      </c>
      <c r="K20" s="123">
        <v>108</v>
      </c>
      <c r="L20" s="123">
        <v>6</v>
      </c>
      <c r="M20" s="128">
        <v>0</v>
      </c>
      <c r="N20" s="129">
        <v>657</v>
      </c>
      <c r="O20" s="118">
        <f t="shared" si="0"/>
        <v>9855</v>
      </c>
      <c r="P20" s="119">
        <f t="shared" si="1"/>
        <v>0.438</v>
      </c>
      <c r="Q20" s="107">
        <v>1</v>
      </c>
    </row>
    <row r="21" spans="1:17" s="118" customFormat="1" x14ac:dyDescent="0.35">
      <c r="A21" s="120">
        <v>15</v>
      </c>
      <c r="B21" s="121" t="s">
        <v>16</v>
      </c>
      <c r="C21" s="122">
        <v>0</v>
      </c>
      <c r="D21" s="123">
        <v>0</v>
      </c>
      <c r="E21" s="124">
        <v>0</v>
      </c>
      <c r="F21" s="125">
        <v>12</v>
      </c>
      <c r="G21" s="126">
        <v>12</v>
      </c>
      <c r="H21" s="127">
        <v>67</v>
      </c>
      <c r="I21" s="123">
        <v>3</v>
      </c>
      <c r="J21" s="123">
        <v>21</v>
      </c>
      <c r="K21" s="123">
        <v>68</v>
      </c>
      <c r="L21" s="123">
        <v>1</v>
      </c>
      <c r="M21" s="128">
        <v>6</v>
      </c>
      <c r="N21" s="129">
        <v>334</v>
      </c>
      <c r="O21" s="118">
        <f t="shared" si="0"/>
        <v>5010</v>
      </c>
      <c r="P21" s="119">
        <f t="shared" si="1"/>
        <v>0.22266666666666668</v>
      </c>
      <c r="Q21" s="107">
        <v>1</v>
      </c>
    </row>
    <row r="22" spans="1:17" s="118" customFormat="1" x14ac:dyDescent="0.35">
      <c r="A22" s="120">
        <v>16</v>
      </c>
      <c r="B22" s="121" t="s">
        <v>17</v>
      </c>
      <c r="C22" s="122">
        <v>62</v>
      </c>
      <c r="D22" s="123">
        <v>60</v>
      </c>
      <c r="E22" s="124">
        <v>57</v>
      </c>
      <c r="F22" s="125">
        <v>601</v>
      </c>
      <c r="G22" s="126">
        <v>310</v>
      </c>
      <c r="H22" s="127">
        <v>1295</v>
      </c>
      <c r="I22" s="123">
        <v>97</v>
      </c>
      <c r="J22" s="123">
        <v>1016</v>
      </c>
      <c r="K22" s="123">
        <v>393</v>
      </c>
      <c r="L22" s="123">
        <v>161</v>
      </c>
      <c r="M22" s="128">
        <v>52</v>
      </c>
      <c r="N22" s="129">
        <v>12603</v>
      </c>
      <c r="O22" s="118">
        <f t="shared" si="0"/>
        <v>189045</v>
      </c>
      <c r="P22" s="119">
        <f t="shared" si="1"/>
        <v>8.4019999999999992</v>
      </c>
      <c r="Q22" s="107">
        <v>9</v>
      </c>
    </row>
    <row r="23" spans="1:17" s="118" customFormat="1" x14ac:dyDescent="0.35">
      <c r="A23" s="120">
        <v>17</v>
      </c>
      <c r="B23" s="121" t="s">
        <v>18</v>
      </c>
      <c r="C23" s="122">
        <v>7</v>
      </c>
      <c r="D23" s="123">
        <v>14</v>
      </c>
      <c r="E23" s="124">
        <v>43</v>
      </c>
      <c r="F23" s="125">
        <v>225</v>
      </c>
      <c r="G23" s="126">
        <v>178</v>
      </c>
      <c r="H23" s="127">
        <v>514</v>
      </c>
      <c r="I23" s="123">
        <v>64</v>
      </c>
      <c r="J23" s="123">
        <v>384</v>
      </c>
      <c r="K23" s="123">
        <v>893</v>
      </c>
      <c r="L23" s="123">
        <v>85</v>
      </c>
      <c r="M23" s="128">
        <v>2</v>
      </c>
      <c r="N23" s="129">
        <v>5356</v>
      </c>
      <c r="O23" s="118">
        <f t="shared" si="0"/>
        <v>80340</v>
      </c>
      <c r="P23" s="119">
        <f t="shared" si="1"/>
        <v>3.5706666666666669</v>
      </c>
      <c r="Q23" s="107">
        <v>4</v>
      </c>
    </row>
    <row r="24" spans="1:17" s="118" customFormat="1" x14ac:dyDescent="0.35">
      <c r="A24" s="120">
        <v>18</v>
      </c>
      <c r="B24" s="121" t="s">
        <v>19</v>
      </c>
      <c r="C24" s="122">
        <v>4</v>
      </c>
      <c r="D24" s="123">
        <v>9</v>
      </c>
      <c r="E24" s="124">
        <v>8</v>
      </c>
      <c r="F24" s="125">
        <v>75</v>
      </c>
      <c r="G24" s="126">
        <v>100</v>
      </c>
      <c r="H24" s="127">
        <v>216</v>
      </c>
      <c r="I24" s="123">
        <v>15</v>
      </c>
      <c r="J24" s="123">
        <v>128</v>
      </c>
      <c r="K24" s="123">
        <v>333</v>
      </c>
      <c r="L24" s="123">
        <v>10</v>
      </c>
      <c r="M24" s="128">
        <v>4</v>
      </c>
      <c r="N24" s="129">
        <v>1728</v>
      </c>
      <c r="O24" s="118">
        <f t="shared" si="0"/>
        <v>25920</v>
      </c>
      <c r="P24" s="119">
        <f t="shared" si="1"/>
        <v>1.1519999999999999</v>
      </c>
      <c r="Q24" s="107">
        <v>2</v>
      </c>
    </row>
    <row r="25" spans="1:17" s="118" customFormat="1" x14ac:dyDescent="0.35">
      <c r="A25" s="120">
        <v>19</v>
      </c>
      <c r="B25" s="121" t="s">
        <v>20</v>
      </c>
      <c r="C25" s="122">
        <v>0</v>
      </c>
      <c r="D25" s="123">
        <v>0</v>
      </c>
      <c r="E25" s="124">
        <v>0</v>
      </c>
      <c r="F25" s="125">
        <v>6</v>
      </c>
      <c r="G25" s="126">
        <v>7</v>
      </c>
      <c r="H25" s="127">
        <v>42</v>
      </c>
      <c r="I25" s="123">
        <v>0</v>
      </c>
      <c r="J25" s="123">
        <v>14</v>
      </c>
      <c r="K25" s="123">
        <v>40</v>
      </c>
      <c r="L25" s="123">
        <v>2</v>
      </c>
      <c r="M25" s="128">
        <v>4</v>
      </c>
      <c r="N25" s="129">
        <v>222</v>
      </c>
      <c r="O25" s="118">
        <f t="shared" si="0"/>
        <v>3330</v>
      </c>
      <c r="P25" s="119">
        <f t="shared" si="1"/>
        <v>0.14799999999999999</v>
      </c>
      <c r="Q25" s="107">
        <v>1</v>
      </c>
    </row>
    <row r="26" spans="1:17" s="118" customFormat="1" x14ac:dyDescent="0.35">
      <c r="A26" s="120">
        <v>20</v>
      </c>
      <c r="B26" s="121" t="s">
        <v>21</v>
      </c>
      <c r="C26" s="122">
        <v>5</v>
      </c>
      <c r="D26" s="123">
        <v>5</v>
      </c>
      <c r="E26" s="124">
        <v>8</v>
      </c>
      <c r="F26" s="125">
        <v>43</v>
      </c>
      <c r="G26" s="126">
        <v>34</v>
      </c>
      <c r="H26" s="127">
        <v>90</v>
      </c>
      <c r="I26" s="123">
        <v>6</v>
      </c>
      <c r="J26" s="123">
        <v>53</v>
      </c>
      <c r="K26" s="123">
        <v>180</v>
      </c>
      <c r="L26" s="123">
        <v>11</v>
      </c>
      <c r="M26" s="128">
        <v>9</v>
      </c>
      <c r="N26" s="129">
        <v>886</v>
      </c>
      <c r="O26" s="118">
        <f t="shared" si="0"/>
        <v>13290</v>
      </c>
      <c r="P26" s="119">
        <f t="shared" si="1"/>
        <v>0.59066666666666667</v>
      </c>
      <c r="Q26" s="107">
        <v>1</v>
      </c>
    </row>
    <row r="27" spans="1:17" s="118" customFormat="1" x14ac:dyDescent="0.35">
      <c r="A27" s="120">
        <v>21</v>
      </c>
      <c r="B27" s="121" t="s">
        <v>22</v>
      </c>
      <c r="C27" s="122">
        <v>0</v>
      </c>
      <c r="D27" s="123">
        <v>1</v>
      </c>
      <c r="E27" s="124">
        <v>1</v>
      </c>
      <c r="F27" s="125">
        <v>8</v>
      </c>
      <c r="G27" s="126">
        <v>5</v>
      </c>
      <c r="H27" s="127">
        <v>68</v>
      </c>
      <c r="I27" s="123">
        <v>5</v>
      </c>
      <c r="J27" s="123">
        <v>30</v>
      </c>
      <c r="K27" s="123">
        <v>57</v>
      </c>
      <c r="L27" s="123">
        <v>2</v>
      </c>
      <c r="M27" s="128">
        <v>4</v>
      </c>
      <c r="N27" s="129">
        <v>376</v>
      </c>
      <c r="O27" s="118">
        <f t="shared" si="0"/>
        <v>5640</v>
      </c>
      <c r="P27" s="119">
        <f t="shared" si="1"/>
        <v>0.25066666666666665</v>
      </c>
      <c r="Q27" s="107">
        <v>1</v>
      </c>
    </row>
    <row r="28" spans="1:17" s="118" customFormat="1" x14ac:dyDescent="0.35">
      <c r="A28" s="120">
        <v>22</v>
      </c>
      <c r="B28" s="121" t="s">
        <v>23</v>
      </c>
      <c r="C28" s="122">
        <v>1</v>
      </c>
      <c r="D28" s="123">
        <v>1</v>
      </c>
      <c r="E28" s="124">
        <v>0</v>
      </c>
      <c r="F28" s="125">
        <v>1</v>
      </c>
      <c r="G28" s="126">
        <v>5</v>
      </c>
      <c r="H28" s="127">
        <v>36</v>
      </c>
      <c r="I28" s="123">
        <v>0</v>
      </c>
      <c r="J28" s="123">
        <v>16</v>
      </c>
      <c r="K28" s="123">
        <v>37</v>
      </c>
      <c r="L28" s="123">
        <v>2</v>
      </c>
      <c r="M28" s="128">
        <v>3</v>
      </c>
      <c r="N28" s="129">
        <v>189</v>
      </c>
      <c r="O28" s="118">
        <f t="shared" si="0"/>
        <v>2835</v>
      </c>
      <c r="P28" s="119">
        <f t="shared" si="1"/>
        <v>0.126</v>
      </c>
      <c r="Q28" s="107">
        <v>1</v>
      </c>
    </row>
    <row r="29" spans="1:17" s="118" customFormat="1" x14ac:dyDescent="0.35">
      <c r="A29" s="120">
        <v>23</v>
      </c>
      <c r="B29" s="121" t="s">
        <v>24</v>
      </c>
      <c r="C29" s="122">
        <v>4</v>
      </c>
      <c r="D29" s="123">
        <v>1</v>
      </c>
      <c r="E29" s="124">
        <v>4</v>
      </c>
      <c r="F29" s="125">
        <v>11</v>
      </c>
      <c r="G29" s="126">
        <v>8</v>
      </c>
      <c r="H29" s="127">
        <v>41</v>
      </c>
      <c r="I29" s="123">
        <v>1</v>
      </c>
      <c r="J29" s="123">
        <v>18</v>
      </c>
      <c r="K29" s="123">
        <v>36</v>
      </c>
      <c r="L29" s="123">
        <v>3</v>
      </c>
      <c r="M29" s="128">
        <v>8</v>
      </c>
      <c r="N29" s="129">
        <v>281</v>
      </c>
      <c r="O29" s="118">
        <f t="shared" si="0"/>
        <v>4215</v>
      </c>
      <c r="P29" s="119">
        <f t="shared" si="1"/>
        <v>0.18733333333333332</v>
      </c>
      <c r="Q29" s="107">
        <v>1</v>
      </c>
    </row>
    <row r="30" spans="1:17" s="118" customFormat="1" x14ac:dyDescent="0.35">
      <c r="A30" s="120">
        <v>24</v>
      </c>
      <c r="B30" s="121" t="s">
        <v>25</v>
      </c>
      <c r="C30" s="122">
        <v>2</v>
      </c>
      <c r="D30" s="123">
        <v>0</v>
      </c>
      <c r="E30" s="124">
        <v>2</v>
      </c>
      <c r="F30" s="125">
        <v>17</v>
      </c>
      <c r="G30" s="126">
        <v>13</v>
      </c>
      <c r="H30" s="127">
        <v>36</v>
      </c>
      <c r="I30" s="123">
        <v>1</v>
      </c>
      <c r="J30" s="123">
        <v>18</v>
      </c>
      <c r="K30" s="123">
        <v>45</v>
      </c>
      <c r="L30" s="123">
        <v>3</v>
      </c>
      <c r="M30" s="128">
        <v>5</v>
      </c>
      <c r="N30" s="129">
        <v>259</v>
      </c>
      <c r="O30" s="118">
        <f t="shared" si="0"/>
        <v>3885</v>
      </c>
      <c r="P30" s="119">
        <f t="shared" si="1"/>
        <v>0.17266666666666666</v>
      </c>
      <c r="Q30" s="107">
        <v>1</v>
      </c>
    </row>
    <row r="31" spans="1:17" s="118" customFormat="1" x14ac:dyDescent="0.35">
      <c r="A31" s="120">
        <v>25</v>
      </c>
      <c r="B31" s="121" t="s">
        <v>26</v>
      </c>
      <c r="C31" s="122">
        <v>2</v>
      </c>
      <c r="D31" s="123">
        <v>3</v>
      </c>
      <c r="E31" s="124">
        <v>6</v>
      </c>
      <c r="F31" s="125">
        <v>28</v>
      </c>
      <c r="G31" s="126">
        <v>12</v>
      </c>
      <c r="H31" s="127">
        <v>71</v>
      </c>
      <c r="I31" s="123">
        <v>5</v>
      </c>
      <c r="J31" s="123">
        <v>55</v>
      </c>
      <c r="K31" s="123">
        <v>103</v>
      </c>
      <c r="L31" s="123">
        <v>7</v>
      </c>
      <c r="M31" s="128">
        <v>6</v>
      </c>
      <c r="N31" s="129">
        <v>657</v>
      </c>
      <c r="O31" s="118">
        <f t="shared" si="0"/>
        <v>9855</v>
      </c>
      <c r="P31" s="119">
        <f t="shared" si="1"/>
        <v>0.438</v>
      </c>
      <c r="Q31" s="107">
        <v>1</v>
      </c>
    </row>
    <row r="32" spans="1:17" s="118" customFormat="1" x14ac:dyDescent="0.35">
      <c r="A32" s="120">
        <v>26</v>
      </c>
      <c r="B32" s="121" t="s">
        <v>27</v>
      </c>
      <c r="C32" s="122">
        <v>0</v>
      </c>
      <c r="D32" s="123">
        <v>2</v>
      </c>
      <c r="E32" s="124">
        <v>9</v>
      </c>
      <c r="F32" s="125">
        <v>35</v>
      </c>
      <c r="G32" s="126">
        <v>19</v>
      </c>
      <c r="H32" s="127">
        <v>135</v>
      </c>
      <c r="I32" s="123">
        <v>5</v>
      </c>
      <c r="J32" s="123">
        <v>65</v>
      </c>
      <c r="K32" s="123">
        <v>123</v>
      </c>
      <c r="L32" s="123">
        <v>8</v>
      </c>
      <c r="M32" s="128">
        <v>7</v>
      </c>
      <c r="N32" s="129">
        <v>905</v>
      </c>
      <c r="O32" s="118">
        <f t="shared" si="0"/>
        <v>13575</v>
      </c>
      <c r="P32" s="119">
        <f t="shared" si="1"/>
        <v>0.60333333333333339</v>
      </c>
      <c r="Q32" s="107">
        <v>1</v>
      </c>
    </row>
    <row r="33" spans="1:17" s="118" customFormat="1" x14ac:dyDescent="0.35">
      <c r="A33" s="120">
        <v>27</v>
      </c>
      <c r="B33" s="121" t="s">
        <v>28</v>
      </c>
      <c r="C33" s="122">
        <v>22</v>
      </c>
      <c r="D33" s="123">
        <v>9</v>
      </c>
      <c r="E33" s="124">
        <v>8</v>
      </c>
      <c r="F33" s="125">
        <v>151</v>
      </c>
      <c r="G33" s="126">
        <v>87</v>
      </c>
      <c r="H33" s="127">
        <v>359</v>
      </c>
      <c r="I33" s="123">
        <v>12</v>
      </c>
      <c r="J33" s="123">
        <v>198</v>
      </c>
      <c r="K33" s="123">
        <v>570</v>
      </c>
      <c r="L33" s="123">
        <v>42</v>
      </c>
      <c r="M33" s="128">
        <v>18</v>
      </c>
      <c r="N33" s="129">
        <v>3275</v>
      </c>
      <c r="O33" s="118">
        <f t="shared" si="0"/>
        <v>49125</v>
      </c>
      <c r="P33" s="119">
        <f t="shared" si="1"/>
        <v>2.1833333333333331</v>
      </c>
      <c r="Q33" s="107">
        <v>3</v>
      </c>
    </row>
    <row r="34" spans="1:17" s="118" customFormat="1" x14ac:dyDescent="0.35">
      <c r="A34" s="120">
        <v>28</v>
      </c>
      <c r="B34" s="121" t="s">
        <v>29</v>
      </c>
      <c r="C34" s="122">
        <v>9</v>
      </c>
      <c r="D34" s="123">
        <v>4</v>
      </c>
      <c r="E34" s="124">
        <v>2</v>
      </c>
      <c r="F34" s="125">
        <v>63</v>
      </c>
      <c r="G34" s="126">
        <v>35</v>
      </c>
      <c r="H34" s="127">
        <v>184</v>
      </c>
      <c r="I34" s="123">
        <v>10</v>
      </c>
      <c r="J34" s="123">
        <v>167</v>
      </c>
      <c r="K34" s="123">
        <v>219</v>
      </c>
      <c r="L34" s="123">
        <v>20</v>
      </c>
      <c r="M34" s="128">
        <v>8</v>
      </c>
      <c r="N34" s="129">
        <v>1531</v>
      </c>
      <c r="O34" s="118">
        <f t="shared" si="0"/>
        <v>22965</v>
      </c>
      <c r="P34" s="119">
        <f t="shared" si="1"/>
        <v>1.0206666666666666</v>
      </c>
      <c r="Q34" s="107">
        <v>2</v>
      </c>
    </row>
    <row r="35" spans="1:17" s="118" customFormat="1" x14ac:dyDescent="0.35">
      <c r="A35" s="120">
        <v>29</v>
      </c>
      <c r="B35" s="121" t="s">
        <v>30</v>
      </c>
      <c r="C35" s="122">
        <v>224</v>
      </c>
      <c r="D35" s="123">
        <v>167</v>
      </c>
      <c r="E35" s="124">
        <v>223</v>
      </c>
      <c r="F35" s="125">
        <v>1148</v>
      </c>
      <c r="G35" s="126">
        <v>1098</v>
      </c>
      <c r="H35" s="127">
        <v>2329</v>
      </c>
      <c r="I35" s="123">
        <v>347</v>
      </c>
      <c r="J35" s="123">
        <v>1475</v>
      </c>
      <c r="K35" s="123">
        <v>4269</v>
      </c>
      <c r="L35" s="123">
        <v>288</v>
      </c>
      <c r="M35" s="128">
        <v>9</v>
      </c>
      <c r="N35" s="129">
        <v>27377</v>
      </c>
      <c r="O35" s="118">
        <f t="shared" si="0"/>
        <v>410655</v>
      </c>
      <c r="P35" s="119">
        <f t="shared" si="1"/>
        <v>18.251333333333335</v>
      </c>
      <c r="Q35" s="107">
        <v>19</v>
      </c>
    </row>
    <row r="36" spans="1:17" s="118" customFormat="1" x14ac:dyDescent="0.35">
      <c r="A36" s="120">
        <v>30</v>
      </c>
      <c r="B36" s="121" t="s">
        <v>31</v>
      </c>
      <c r="C36" s="122">
        <v>2</v>
      </c>
      <c r="D36" s="123">
        <v>0</v>
      </c>
      <c r="E36" s="124">
        <v>6</v>
      </c>
      <c r="F36" s="125">
        <v>12</v>
      </c>
      <c r="G36" s="126">
        <v>10</v>
      </c>
      <c r="H36" s="127">
        <v>58</v>
      </c>
      <c r="I36" s="123">
        <v>3</v>
      </c>
      <c r="J36" s="123">
        <v>30</v>
      </c>
      <c r="K36" s="123">
        <v>67</v>
      </c>
      <c r="L36" s="123">
        <v>3</v>
      </c>
      <c r="M36" s="128">
        <v>10</v>
      </c>
      <c r="N36" s="129">
        <v>450</v>
      </c>
      <c r="O36" s="118">
        <f t="shared" si="0"/>
        <v>6750</v>
      </c>
      <c r="P36" s="119">
        <f t="shared" si="1"/>
        <v>0.3</v>
      </c>
      <c r="Q36" s="107">
        <v>1</v>
      </c>
    </row>
    <row r="37" spans="1:17" s="118" customFormat="1" x14ac:dyDescent="0.35">
      <c r="A37" s="120">
        <v>31</v>
      </c>
      <c r="B37" s="121" t="s">
        <v>32</v>
      </c>
      <c r="C37" s="122">
        <v>10</v>
      </c>
      <c r="D37" s="123">
        <v>11</v>
      </c>
      <c r="E37" s="124">
        <v>21</v>
      </c>
      <c r="F37" s="125">
        <v>148</v>
      </c>
      <c r="G37" s="126">
        <v>90</v>
      </c>
      <c r="H37" s="127">
        <v>235</v>
      </c>
      <c r="I37" s="123">
        <v>16</v>
      </c>
      <c r="J37" s="123">
        <v>93</v>
      </c>
      <c r="K37" s="123">
        <v>322</v>
      </c>
      <c r="L37" s="123">
        <v>31</v>
      </c>
      <c r="M37" s="128">
        <v>19</v>
      </c>
      <c r="N37" s="129">
        <v>2274</v>
      </c>
      <c r="O37" s="118">
        <f t="shared" si="0"/>
        <v>34110</v>
      </c>
      <c r="P37" s="119">
        <f t="shared" si="1"/>
        <v>1.516</v>
      </c>
      <c r="Q37" s="107">
        <v>2</v>
      </c>
    </row>
    <row r="38" spans="1:17" s="118" customFormat="1" x14ac:dyDescent="0.35">
      <c r="A38" s="120">
        <v>32</v>
      </c>
      <c r="B38" s="121" t="s">
        <v>33</v>
      </c>
      <c r="C38" s="122">
        <v>0</v>
      </c>
      <c r="D38" s="123">
        <v>1</v>
      </c>
      <c r="E38" s="124">
        <v>11</v>
      </c>
      <c r="F38" s="125">
        <v>22</v>
      </c>
      <c r="G38" s="126">
        <v>24</v>
      </c>
      <c r="H38" s="127">
        <v>201</v>
      </c>
      <c r="I38" s="123">
        <v>5</v>
      </c>
      <c r="J38" s="123">
        <v>69</v>
      </c>
      <c r="K38" s="123">
        <v>137</v>
      </c>
      <c r="L38" s="123">
        <v>17</v>
      </c>
      <c r="M38" s="128">
        <v>17</v>
      </c>
      <c r="N38" s="129">
        <v>1021</v>
      </c>
      <c r="O38" s="118">
        <f t="shared" si="0"/>
        <v>15315</v>
      </c>
      <c r="P38" s="119">
        <f t="shared" si="1"/>
        <v>0.68066666666666664</v>
      </c>
      <c r="Q38" s="107">
        <v>1</v>
      </c>
    </row>
    <row r="39" spans="1:17" s="118" customFormat="1" x14ac:dyDescent="0.35">
      <c r="A39" s="120">
        <v>33</v>
      </c>
      <c r="B39" s="121" t="s">
        <v>34</v>
      </c>
      <c r="C39" s="122">
        <v>0</v>
      </c>
      <c r="D39" s="123">
        <v>0</v>
      </c>
      <c r="E39" s="124">
        <v>0</v>
      </c>
      <c r="F39" s="125">
        <v>3</v>
      </c>
      <c r="G39" s="126">
        <v>6</v>
      </c>
      <c r="H39" s="127">
        <v>18</v>
      </c>
      <c r="I39" s="123">
        <v>0</v>
      </c>
      <c r="J39" s="123">
        <v>6</v>
      </c>
      <c r="K39" s="123">
        <v>32</v>
      </c>
      <c r="L39" s="123">
        <v>1</v>
      </c>
      <c r="M39" s="128">
        <v>0</v>
      </c>
      <c r="N39" s="129">
        <v>140</v>
      </c>
      <c r="O39" s="118">
        <f t="shared" si="0"/>
        <v>2100</v>
      </c>
      <c r="P39" s="119">
        <f t="shared" si="1"/>
        <v>9.3333333333333338E-2</v>
      </c>
      <c r="Q39" s="107">
        <v>1</v>
      </c>
    </row>
    <row r="40" spans="1:17" s="118" customFormat="1" x14ac:dyDescent="0.35">
      <c r="A40" s="120">
        <v>34</v>
      </c>
      <c r="B40" s="121" t="s">
        <v>35</v>
      </c>
      <c r="C40" s="122">
        <v>0</v>
      </c>
      <c r="D40" s="123">
        <v>0</v>
      </c>
      <c r="E40" s="124">
        <v>1</v>
      </c>
      <c r="F40" s="125">
        <v>5</v>
      </c>
      <c r="G40" s="126">
        <v>3</v>
      </c>
      <c r="H40" s="127">
        <v>16</v>
      </c>
      <c r="I40" s="123">
        <v>1</v>
      </c>
      <c r="J40" s="123">
        <v>13</v>
      </c>
      <c r="K40" s="123">
        <v>26</v>
      </c>
      <c r="L40" s="123">
        <v>2</v>
      </c>
      <c r="M40" s="128">
        <v>4</v>
      </c>
      <c r="N40" s="129">
        <v>156</v>
      </c>
      <c r="O40" s="118">
        <f t="shared" si="0"/>
        <v>2340</v>
      </c>
      <c r="P40" s="119">
        <f t="shared" si="1"/>
        <v>0.104</v>
      </c>
      <c r="Q40" s="107">
        <v>1</v>
      </c>
    </row>
    <row r="41" spans="1:17" s="118" customFormat="1" x14ac:dyDescent="0.35">
      <c r="A41" s="120">
        <v>35</v>
      </c>
      <c r="B41" s="121" t="s">
        <v>36</v>
      </c>
      <c r="C41" s="122">
        <v>23</v>
      </c>
      <c r="D41" s="123">
        <v>17</v>
      </c>
      <c r="E41" s="124">
        <v>39</v>
      </c>
      <c r="F41" s="125">
        <v>273</v>
      </c>
      <c r="G41" s="126">
        <v>240</v>
      </c>
      <c r="H41" s="127">
        <v>51</v>
      </c>
      <c r="I41" s="123">
        <v>62</v>
      </c>
      <c r="J41" s="123">
        <v>409</v>
      </c>
      <c r="K41" s="123">
        <v>437</v>
      </c>
      <c r="L41" s="123">
        <v>58</v>
      </c>
      <c r="M41" s="128">
        <v>39</v>
      </c>
      <c r="N41" s="129">
        <v>4740</v>
      </c>
      <c r="O41" s="118">
        <f t="shared" si="0"/>
        <v>71100</v>
      </c>
      <c r="P41" s="119">
        <f t="shared" si="1"/>
        <v>3.16</v>
      </c>
      <c r="Q41" s="107">
        <v>4</v>
      </c>
    </row>
    <row r="42" spans="1:17" s="118" customFormat="1" x14ac:dyDescent="0.35">
      <c r="A42" s="120">
        <v>36</v>
      </c>
      <c r="B42" s="121" t="s">
        <v>37</v>
      </c>
      <c r="C42" s="122">
        <v>59</v>
      </c>
      <c r="D42" s="123">
        <v>23</v>
      </c>
      <c r="E42" s="124">
        <v>10</v>
      </c>
      <c r="F42" s="125">
        <v>408</v>
      </c>
      <c r="G42" s="126">
        <v>380</v>
      </c>
      <c r="H42" s="127">
        <v>1272</v>
      </c>
      <c r="I42" s="123">
        <v>127</v>
      </c>
      <c r="J42" s="123">
        <v>660</v>
      </c>
      <c r="K42" s="123">
        <v>1194</v>
      </c>
      <c r="L42" s="123">
        <v>103</v>
      </c>
      <c r="M42" s="128">
        <v>66</v>
      </c>
      <c r="N42" s="129">
        <v>10437</v>
      </c>
      <c r="O42" s="118">
        <f t="shared" si="0"/>
        <v>156555</v>
      </c>
      <c r="P42" s="119">
        <f t="shared" si="1"/>
        <v>6.9580000000000002</v>
      </c>
      <c r="Q42" s="107">
        <v>7</v>
      </c>
    </row>
    <row r="43" spans="1:17" s="118" customFormat="1" x14ac:dyDescent="0.35">
      <c r="A43" s="120">
        <v>37</v>
      </c>
      <c r="B43" s="121" t="s">
        <v>38</v>
      </c>
      <c r="C43" s="122">
        <v>17</v>
      </c>
      <c r="D43" s="123">
        <v>16</v>
      </c>
      <c r="E43" s="124">
        <v>35</v>
      </c>
      <c r="F43" s="125">
        <v>201</v>
      </c>
      <c r="G43" s="126">
        <v>197</v>
      </c>
      <c r="H43" s="127">
        <v>622</v>
      </c>
      <c r="I43" s="123">
        <v>50</v>
      </c>
      <c r="J43" s="123">
        <v>301</v>
      </c>
      <c r="K43" s="123">
        <v>744</v>
      </c>
      <c r="L43" s="123">
        <v>106</v>
      </c>
      <c r="M43" s="128">
        <v>7</v>
      </c>
      <c r="N43" s="129">
        <v>4588</v>
      </c>
      <c r="O43" s="118">
        <f t="shared" si="0"/>
        <v>68820</v>
      </c>
      <c r="P43" s="119">
        <f t="shared" si="1"/>
        <v>3.0586666666666669</v>
      </c>
      <c r="Q43" s="107">
        <v>4</v>
      </c>
    </row>
    <row r="44" spans="1:17" s="118" customFormat="1" x14ac:dyDescent="0.35">
      <c r="A44" s="120">
        <v>38</v>
      </c>
      <c r="B44" s="121" t="s">
        <v>39</v>
      </c>
      <c r="C44" s="122">
        <v>1</v>
      </c>
      <c r="D44" s="123">
        <v>1</v>
      </c>
      <c r="E44" s="124">
        <v>0</v>
      </c>
      <c r="F44" s="125">
        <v>32</v>
      </c>
      <c r="G44" s="126">
        <v>14</v>
      </c>
      <c r="H44" s="127">
        <v>145</v>
      </c>
      <c r="I44" s="123">
        <v>6</v>
      </c>
      <c r="J44" s="123">
        <v>64</v>
      </c>
      <c r="K44" s="123">
        <v>157</v>
      </c>
      <c r="L44" s="123">
        <v>9</v>
      </c>
      <c r="M44" s="128">
        <v>5</v>
      </c>
      <c r="N44" s="129">
        <v>800</v>
      </c>
      <c r="O44" s="118">
        <f t="shared" si="0"/>
        <v>12000</v>
      </c>
      <c r="P44" s="119">
        <f t="shared" si="1"/>
        <v>0.53333333333333333</v>
      </c>
      <c r="Q44" s="107">
        <v>1</v>
      </c>
    </row>
    <row r="45" spans="1:17" s="118" customFormat="1" x14ac:dyDescent="0.35">
      <c r="A45" s="120">
        <v>39</v>
      </c>
      <c r="B45" s="121" t="s">
        <v>40</v>
      </c>
      <c r="C45" s="122">
        <v>0</v>
      </c>
      <c r="D45" s="123">
        <v>0</v>
      </c>
      <c r="E45" s="124">
        <v>0</v>
      </c>
      <c r="F45" s="125">
        <v>9</v>
      </c>
      <c r="G45" s="126">
        <v>12</v>
      </c>
      <c r="H45" s="127">
        <v>25</v>
      </c>
      <c r="I45" s="123">
        <v>0</v>
      </c>
      <c r="J45" s="123">
        <v>14</v>
      </c>
      <c r="K45" s="123">
        <v>33</v>
      </c>
      <c r="L45" s="123">
        <v>1</v>
      </c>
      <c r="M45" s="128">
        <v>5</v>
      </c>
      <c r="N45" s="129">
        <v>216</v>
      </c>
      <c r="O45" s="118">
        <f t="shared" si="0"/>
        <v>3240</v>
      </c>
      <c r="P45" s="119">
        <f t="shared" si="1"/>
        <v>0.14399999999999999</v>
      </c>
      <c r="Q45" s="107">
        <v>1</v>
      </c>
    </row>
    <row r="46" spans="1:17" s="118" customFormat="1" x14ac:dyDescent="0.35">
      <c r="A46" s="120">
        <v>40</v>
      </c>
      <c r="B46" s="121" t="s">
        <v>41</v>
      </c>
      <c r="C46" s="122">
        <v>0</v>
      </c>
      <c r="D46" s="123">
        <v>0</v>
      </c>
      <c r="E46" s="124">
        <v>3</v>
      </c>
      <c r="F46" s="125">
        <v>11</v>
      </c>
      <c r="G46" s="126">
        <v>6</v>
      </c>
      <c r="H46" s="127">
        <v>52</v>
      </c>
      <c r="I46" s="123">
        <v>4</v>
      </c>
      <c r="J46" s="123">
        <v>30</v>
      </c>
      <c r="K46" s="123">
        <v>66</v>
      </c>
      <c r="L46" s="123">
        <v>5</v>
      </c>
      <c r="M46" s="128">
        <v>0</v>
      </c>
      <c r="N46" s="129">
        <v>364</v>
      </c>
      <c r="O46" s="118">
        <f t="shared" si="0"/>
        <v>5460</v>
      </c>
      <c r="P46" s="119">
        <f t="shared" si="1"/>
        <v>0.24266666666666667</v>
      </c>
      <c r="Q46" s="107">
        <v>1</v>
      </c>
    </row>
    <row r="47" spans="1:17" s="118" customFormat="1" x14ac:dyDescent="0.35">
      <c r="A47" s="120">
        <v>41</v>
      </c>
      <c r="B47" s="121" t="s">
        <v>42</v>
      </c>
      <c r="C47" s="122">
        <v>25</v>
      </c>
      <c r="D47" s="123">
        <v>25</v>
      </c>
      <c r="E47" s="124">
        <v>47</v>
      </c>
      <c r="F47" s="125">
        <v>201</v>
      </c>
      <c r="G47" s="126">
        <v>258</v>
      </c>
      <c r="H47" s="127">
        <v>834</v>
      </c>
      <c r="I47" s="123">
        <v>69</v>
      </c>
      <c r="J47" s="123">
        <v>339</v>
      </c>
      <c r="K47" s="123">
        <v>1048</v>
      </c>
      <c r="L47" s="123">
        <v>91</v>
      </c>
      <c r="M47" s="128">
        <v>6</v>
      </c>
      <c r="N47" s="129">
        <v>6787</v>
      </c>
      <c r="O47" s="118">
        <f t="shared" si="0"/>
        <v>101805</v>
      </c>
      <c r="P47" s="119">
        <f t="shared" si="1"/>
        <v>4.5246666666666666</v>
      </c>
      <c r="Q47" s="107">
        <v>5</v>
      </c>
    </row>
    <row r="48" spans="1:17" s="118" customFormat="1" x14ac:dyDescent="0.35">
      <c r="A48" s="120">
        <v>42</v>
      </c>
      <c r="B48" s="121" t="s">
        <v>43</v>
      </c>
      <c r="C48" s="122">
        <v>18</v>
      </c>
      <c r="D48" s="123">
        <v>24</v>
      </c>
      <c r="E48" s="124">
        <v>48</v>
      </c>
      <c r="F48" s="125">
        <v>219</v>
      </c>
      <c r="G48" s="126">
        <v>259</v>
      </c>
      <c r="H48" s="127">
        <v>960</v>
      </c>
      <c r="I48" s="123">
        <v>54</v>
      </c>
      <c r="J48" s="123">
        <v>509</v>
      </c>
      <c r="K48" s="123">
        <v>1019</v>
      </c>
      <c r="L48" s="123">
        <v>113</v>
      </c>
      <c r="M48" s="128">
        <v>23</v>
      </c>
      <c r="N48" s="129">
        <v>6158</v>
      </c>
      <c r="O48" s="118">
        <f t="shared" si="0"/>
        <v>92370</v>
      </c>
      <c r="P48" s="119">
        <f t="shared" si="1"/>
        <v>4.1053333333333333</v>
      </c>
      <c r="Q48" s="107">
        <v>5</v>
      </c>
    </row>
    <row r="49" spans="1:17" s="118" customFormat="1" x14ac:dyDescent="0.35">
      <c r="A49" s="120">
        <v>43</v>
      </c>
      <c r="B49" s="121" t="s">
        <v>44</v>
      </c>
      <c r="C49" s="122">
        <v>6</v>
      </c>
      <c r="D49" s="123">
        <v>8</v>
      </c>
      <c r="E49" s="124">
        <v>20</v>
      </c>
      <c r="F49" s="125">
        <v>105</v>
      </c>
      <c r="G49" s="126">
        <v>88</v>
      </c>
      <c r="H49" s="127">
        <v>335</v>
      </c>
      <c r="I49" s="123">
        <v>28</v>
      </c>
      <c r="J49" s="123">
        <v>192</v>
      </c>
      <c r="K49" s="123">
        <v>444</v>
      </c>
      <c r="L49" s="123">
        <v>27</v>
      </c>
      <c r="M49" s="128">
        <v>11</v>
      </c>
      <c r="N49" s="129">
        <v>2649</v>
      </c>
      <c r="O49" s="118">
        <f t="shared" si="0"/>
        <v>39735</v>
      </c>
      <c r="P49" s="119">
        <f t="shared" si="1"/>
        <v>1.766</v>
      </c>
      <c r="Q49" s="107">
        <v>2</v>
      </c>
    </row>
    <row r="50" spans="1:17" s="118" customFormat="1" x14ac:dyDescent="0.35">
      <c r="A50" s="120">
        <v>44</v>
      </c>
      <c r="B50" s="121" t="s">
        <v>45</v>
      </c>
      <c r="C50" s="122">
        <v>5</v>
      </c>
      <c r="D50" s="123">
        <v>5</v>
      </c>
      <c r="E50" s="124">
        <v>4</v>
      </c>
      <c r="F50" s="125">
        <v>47</v>
      </c>
      <c r="G50" s="126">
        <v>47</v>
      </c>
      <c r="H50" s="127">
        <v>171</v>
      </c>
      <c r="I50" s="123">
        <v>21</v>
      </c>
      <c r="J50" s="123">
        <v>83</v>
      </c>
      <c r="K50" s="123">
        <v>105</v>
      </c>
      <c r="L50" s="123">
        <v>20</v>
      </c>
      <c r="M50" s="128">
        <v>4</v>
      </c>
      <c r="N50" s="129">
        <v>1209</v>
      </c>
      <c r="O50" s="118">
        <f t="shared" si="0"/>
        <v>18135</v>
      </c>
      <c r="P50" s="119">
        <f t="shared" si="1"/>
        <v>0.80600000000000005</v>
      </c>
      <c r="Q50" s="107">
        <v>1</v>
      </c>
    </row>
    <row r="51" spans="1:17" s="118" customFormat="1" x14ac:dyDescent="0.35">
      <c r="A51" s="120">
        <v>45</v>
      </c>
      <c r="B51" s="121" t="s">
        <v>46</v>
      </c>
      <c r="C51" s="122">
        <v>6</v>
      </c>
      <c r="D51" s="123">
        <v>11</v>
      </c>
      <c r="E51" s="124">
        <v>15</v>
      </c>
      <c r="F51" s="125">
        <v>35</v>
      </c>
      <c r="G51" s="126">
        <v>55</v>
      </c>
      <c r="H51" s="127">
        <v>211</v>
      </c>
      <c r="I51" s="123">
        <v>8</v>
      </c>
      <c r="J51" s="123">
        <v>96</v>
      </c>
      <c r="K51" s="123">
        <v>246</v>
      </c>
      <c r="L51" s="123">
        <v>9</v>
      </c>
      <c r="M51" s="128">
        <v>36</v>
      </c>
      <c r="N51" s="129">
        <v>1598</v>
      </c>
      <c r="O51" s="118">
        <f t="shared" si="0"/>
        <v>23970</v>
      </c>
      <c r="P51" s="119">
        <f t="shared" si="1"/>
        <v>1.0653333333333332</v>
      </c>
      <c r="Q51" s="107">
        <v>2</v>
      </c>
    </row>
    <row r="52" spans="1:17" s="118" customFormat="1" x14ac:dyDescent="0.35">
      <c r="A52" s="120">
        <v>46</v>
      </c>
      <c r="B52" s="121" t="s">
        <v>47</v>
      </c>
      <c r="C52" s="122">
        <v>8</v>
      </c>
      <c r="D52" s="123">
        <v>10</v>
      </c>
      <c r="E52" s="124">
        <v>4</v>
      </c>
      <c r="F52" s="125">
        <v>99</v>
      </c>
      <c r="G52" s="126">
        <v>67</v>
      </c>
      <c r="H52" s="127">
        <v>481</v>
      </c>
      <c r="I52" s="123">
        <v>15</v>
      </c>
      <c r="J52" s="123">
        <v>206</v>
      </c>
      <c r="K52" s="123">
        <v>223</v>
      </c>
      <c r="L52" s="123">
        <v>40</v>
      </c>
      <c r="M52" s="128">
        <v>8</v>
      </c>
      <c r="N52" s="129">
        <v>3169</v>
      </c>
      <c r="O52" s="118">
        <f t="shared" si="0"/>
        <v>47535</v>
      </c>
      <c r="P52" s="119">
        <f t="shared" si="1"/>
        <v>2.1126666666666667</v>
      </c>
      <c r="Q52" s="107">
        <v>3</v>
      </c>
    </row>
    <row r="53" spans="1:17" s="118" customFormat="1" x14ac:dyDescent="0.35">
      <c r="A53" s="120">
        <v>47</v>
      </c>
      <c r="B53" s="121" t="s">
        <v>48</v>
      </c>
      <c r="C53" s="122">
        <v>1</v>
      </c>
      <c r="D53" s="123">
        <v>2</v>
      </c>
      <c r="E53" s="124">
        <v>6</v>
      </c>
      <c r="F53" s="125">
        <v>39</v>
      </c>
      <c r="G53" s="126">
        <v>24</v>
      </c>
      <c r="H53" s="127">
        <v>85</v>
      </c>
      <c r="I53" s="123">
        <v>7</v>
      </c>
      <c r="J53" s="123">
        <v>62</v>
      </c>
      <c r="K53" s="123">
        <v>155</v>
      </c>
      <c r="L53" s="123">
        <v>9</v>
      </c>
      <c r="M53" s="128">
        <v>5</v>
      </c>
      <c r="N53" s="129">
        <v>822</v>
      </c>
      <c r="O53" s="118">
        <f t="shared" si="0"/>
        <v>12330</v>
      </c>
      <c r="P53" s="119">
        <f t="shared" si="1"/>
        <v>0.54800000000000004</v>
      </c>
      <c r="Q53" s="107">
        <v>1</v>
      </c>
    </row>
    <row r="54" spans="1:17" s="118" customFormat="1" x14ac:dyDescent="0.35">
      <c r="A54" s="120">
        <v>48</v>
      </c>
      <c r="B54" s="121" t="s">
        <v>49</v>
      </c>
      <c r="C54" s="122">
        <v>82</v>
      </c>
      <c r="D54" s="123">
        <v>114</v>
      </c>
      <c r="E54" s="124">
        <v>167</v>
      </c>
      <c r="F54" s="125">
        <v>2052</v>
      </c>
      <c r="G54" s="126">
        <v>615</v>
      </c>
      <c r="H54" s="127">
        <v>2487</v>
      </c>
      <c r="I54" s="123">
        <v>68</v>
      </c>
      <c r="J54" s="123">
        <v>2113</v>
      </c>
      <c r="K54" s="123">
        <v>3911</v>
      </c>
      <c r="L54" s="123">
        <v>196</v>
      </c>
      <c r="M54" s="128">
        <v>158</v>
      </c>
      <c r="N54" s="129">
        <v>26330</v>
      </c>
      <c r="O54" s="118">
        <f t="shared" si="0"/>
        <v>394950</v>
      </c>
      <c r="P54" s="119">
        <f t="shared" si="1"/>
        <v>17.553333333333335</v>
      </c>
      <c r="Q54" s="107">
        <v>18</v>
      </c>
    </row>
    <row r="55" spans="1:17" s="118" customFormat="1" x14ac:dyDescent="0.35">
      <c r="A55" s="120">
        <v>49</v>
      </c>
      <c r="B55" s="121" t="s">
        <v>50</v>
      </c>
      <c r="C55" s="122">
        <v>28</v>
      </c>
      <c r="D55" s="123">
        <v>38</v>
      </c>
      <c r="E55" s="124">
        <v>49</v>
      </c>
      <c r="F55" s="125">
        <v>490</v>
      </c>
      <c r="G55" s="126">
        <v>225</v>
      </c>
      <c r="H55" s="127">
        <v>974</v>
      </c>
      <c r="I55" s="123">
        <v>141</v>
      </c>
      <c r="J55" s="123">
        <v>590</v>
      </c>
      <c r="K55" s="123">
        <v>1242</v>
      </c>
      <c r="L55" s="123">
        <v>70</v>
      </c>
      <c r="M55" s="128">
        <v>50</v>
      </c>
      <c r="N55" s="129">
        <v>8562</v>
      </c>
      <c r="O55" s="118">
        <f t="shared" si="0"/>
        <v>128430</v>
      </c>
      <c r="P55" s="119">
        <f t="shared" si="1"/>
        <v>5.7080000000000002</v>
      </c>
      <c r="Q55" s="107">
        <v>6</v>
      </c>
    </row>
    <row r="56" spans="1:17" s="118" customFormat="1" x14ac:dyDescent="0.35">
      <c r="A56" s="120">
        <v>50</v>
      </c>
      <c r="B56" s="121" t="s">
        <v>51</v>
      </c>
      <c r="C56" s="122">
        <v>111</v>
      </c>
      <c r="D56" s="123">
        <v>132</v>
      </c>
      <c r="E56" s="124">
        <v>163</v>
      </c>
      <c r="F56" s="125">
        <v>902</v>
      </c>
      <c r="G56" s="126">
        <v>1161</v>
      </c>
      <c r="H56" s="127">
        <v>2007</v>
      </c>
      <c r="I56" s="123">
        <v>253</v>
      </c>
      <c r="J56" s="123">
        <v>1515</v>
      </c>
      <c r="K56" s="123">
        <v>3360</v>
      </c>
      <c r="L56" s="123">
        <v>208</v>
      </c>
      <c r="M56" s="128">
        <v>39</v>
      </c>
      <c r="N56" s="129">
        <v>23856</v>
      </c>
      <c r="O56" s="118">
        <f t="shared" si="0"/>
        <v>357840</v>
      </c>
      <c r="P56" s="119">
        <f t="shared" si="1"/>
        <v>15.904</v>
      </c>
      <c r="Q56" s="107">
        <v>16</v>
      </c>
    </row>
    <row r="57" spans="1:17" s="118" customFormat="1" x14ac:dyDescent="0.35">
      <c r="A57" s="120">
        <v>51</v>
      </c>
      <c r="B57" s="121" t="s">
        <v>52</v>
      </c>
      <c r="C57" s="122">
        <v>74</v>
      </c>
      <c r="D57" s="123">
        <v>45</v>
      </c>
      <c r="E57" s="124">
        <v>0</v>
      </c>
      <c r="F57" s="125">
        <v>434</v>
      </c>
      <c r="G57" s="126">
        <v>339</v>
      </c>
      <c r="H57" s="127">
        <v>1079</v>
      </c>
      <c r="I57" s="123">
        <v>83</v>
      </c>
      <c r="J57" s="123">
        <v>789</v>
      </c>
      <c r="K57" s="123">
        <v>2342</v>
      </c>
      <c r="L57" s="123">
        <v>51</v>
      </c>
      <c r="M57" s="128">
        <v>95</v>
      </c>
      <c r="N57" s="129">
        <v>11056</v>
      </c>
      <c r="O57" s="118">
        <f t="shared" si="0"/>
        <v>165840</v>
      </c>
      <c r="P57" s="119">
        <f t="shared" si="1"/>
        <v>7.3706666666666667</v>
      </c>
      <c r="Q57" s="107">
        <v>8</v>
      </c>
    </row>
    <row r="58" spans="1:17" s="118" customFormat="1" x14ac:dyDescent="0.35">
      <c r="A58" s="120">
        <v>52</v>
      </c>
      <c r="B58" s="121" t="s">
        <v>53</v>
      </c>
      <c r="C58" s="122">
        <v>125</v>
      </c>
      <c r="D58" s="123">
        <v>80</v>
      </c>
      <c r="E58" s="124">
        <v>111</v>
      </c>
      <c r="F58" s="125">
        <v>560</v>
      </c>
      <c r="G58" s="126">
        <v>421</v>
      </c>
      <c r="H58" s="127">
        <v>1468</v>
      </c>
      <c r="I58" s="123">
        <v>183</v>
      </c>
      <c r="J58" s="123">
        <v>891</v>
      </c>
      <c r="K58" s="123">
        <v>1646</v>
      </c>
      <c r="L58" s="123">
        <v>197</v>
      </c>
      <c r="M58" s="128">
        <v>49</v>
      </c>
      <c r="N58" s="129">
        <v>13028</v>
      </c>
      <c r="O58" s="118">
        <f t="shared" si="0"/>
        <v>195420</v>
      </c>
      <c r="P58" s="119">
        <f t="shared" si="1"/>
        <v>8.6853333333333325</v>
      </c>
      <c r="Q58" s="107">
        <v>9</v>
      </c>
    </row>
    <row r="59" spans="1:17" s="118" customFormat="1" x14ac:dyDescent="0.35">
      <c r="A59" s="120">
        <v>53</v>
      </c>
      <c r="B59" s="121" t="s">
        <v>54</v>
      </c>
      <c r="C59" s="122">
        <v>45</v>
      </c>
      <c r="D59" s="123">
        <v>50</v>
      </c>
      <c r="E59" s="124">
        <v>84</v>
      </c>
      <c r="F59" s="125">
        <v>935</v>
      </c>
      <c r="G59" s="126">
        <v>516</v>
      </c>
      <c r="H59" s="127">
        <v>1684</v>
      </c>
      <c r="I59" s="123">
        <v>241</v>
      </c>
      <c r="J59" s="123">
        <v>701</v>
      </c>
      <c r="K59" s="123">
        <v>2315</v>
      </c>
      <c r="L59" s="123">
        <v>183</v>
      </c>
      <c r="M59" s="128">
        <v>23</v>
      </c>
      <c r="N59" s="129">
        <v>14489</v>
      </c>
      <c r="O59" s="118">
        <f t="shared" si="0"/>
        <v>217335</v>
      </c>
      <c r="P59" s="119">
        <f t="shared" si="1"/>
        <v>9.6593333333333327</v>
      </c>
      <c r="Q59" s="107">
        <v>10</v>
      </c>
    </row>
    <row r="60" spans="1:17" s="118" customFormat="1" x14ac:dyDescent="0.35">
      <c r="A60" s="120">
        <v>54</v>
      </c>
      <c r="B60" s="121" t="s">
        <v>55</v>
      </c>
      <c r="C60" s="122">
        <v>0</v>
      </c>
      <c r="D60" s="123">
        <v>5</v>
      </c>
      <c r="E60" s="124">
        <v>6</v>
      </c>
      <c r="F60" s="125">
        <v>76</v>
      </c>
      <c r="G60" s="126">
        <v>68</v>
      </c>
      <c r="H60" s="127">
        <v>238</v>
      </c>
      <c r="I60" s="123">
        <v>34</v>
      </c>
      <c r="J60" s="123">
        <v>86</v>
      </c>
      <c r="K60" s="123">
        <v>293</v>
      </c>
      <c r="L60" s="123">
        <v>26</v>
      </c>
      <c r="M60" s="128">
        <v>10</v>
      </c>
      <c r="N60" s="129">
        <v>1579</v>
      </c>
      <c r="O60" s="118">
        <f t="shared" si="0"/>
        <v>23685</v>
      </c>
      <c r="P60" s="119">
        <f t="shared" si="1"/>
        <v>1.0526666666666666</v>
      </c>
      <c r="Q60" s="107">
        <v>2</v>
      </c>
    </row>
    <row r="61" spans="1:17" s="118" customFormat="1" x14ac:dyDescent="0.35">
      <c r="A61" s="120">
        <v>55</v>
      </c>
      <c r="B61" s="121" t="s">
        <v>56</v>
      </c>
      <c r="C61" s="122">
        <v>13</v>
      </c>
      <c r="D61" s="123">
        <v>17</v>
      </c>
      <c r="E61" s="124">
        <v>37</v>
      </c>
      <c r="F61" s="125">
        <v>250</v>
      </c>
      <c r="G61" s="126">
        <v>160</v>
      </c>
      <c r="H61" s="127">
        <v>393</v>
      </c>
      <c r="I61" s="123">
        <v>51</v>
      </c>
      <c r="J61" s="123">
        <v>284</v>
      </c>
      <c r="K61" s="123">
        <v>774</v>
      </c>
      <c r="L61" s="123">
        <v>47</v>
      </c>
      <c r="M61" s="128">
        <v>19</v>
      </c>
      <c r="N61" s="129">
        <v>4902</v>
      </c>
      <c r="O61" s="118">
        <f t="shared" si="0"/>
        <v>73530</v>
      </c>
      <c r="P61" s="119">
        <f t="shared" si="1"/>
        <v>3.2679999999999998</v>
      </c>
      <c r="Q61" s="107">
        <v>4</v>
      </c>
    </row>
    <row r="62" spans="1:17" s="118" customFormat="1" x14ac:dyDescent="0.35">
      <c r="A62" s="120">
        <v>56</v>
      </c>
      <c r="B62" s="121" t="s">
        <v>57</v>
      </c>
      <c r="C62" s="122">
        <v>18</v>
      </c>
      <c r="D62" s="123">
        <v>18</v>
      </c>
      <c r="E62" s="124">
        <v>35</v>
      </c>
      <c r="F62" s="125">
        <v>229</v>
      </c>
      <c r="G62" s="126">
        <v>185</v>
      </c>
      <c r="H62" s="127">
        <v>452</v>
      </c>
      <c r="I62" s="123">
        <v>60</v>
      </c>
      <c r="J62" s="123">
        <v>411</v>
      </c>
      <c r="K62" s="123">
        <v>906</v>
      </c>
      <c r="L62" s="123">
        <v>61</v>
      </c>
      <c r="M62" s="128">
        <v>5</v>
      </c>
      <c r="N62" s="129">
        <v>5207</v>
      </c>
      <c r="O62" s="118">
        <f t="shared" si="0"/>
        <v>78105</v>
      </c>
      <c r="P62" s="119">
        <f t="shared" si="1"/>
        <v>3.4713333333333334</v>
      </c>
      <c r="Q62" s="107">
        <v>4</v>
      </c>
    </row>
    <row r="63" spans="1:17" s="118" customFormat="1" x14ac:dyDescent="0.35">
      <c r="A63" s="120">
        <v>57</v>
      </c>
      <c r="B63" s="121" t="s">
        <v>58</v>
      </c>
      <c r="C63" s="122">
        <v>7</v>
      </c>
      <c r="D63" s="123">
        <v>10</v>
      </c>
      <c r="E63" s="124">
        <v>30</v>
      </c>
      <c r="F63" s="125">
        <v>109</v>
      </c>
      <c r="G63" s="126">
        <v>71</v>
      </c>
      <c r="H63" s="127">
        <v>637</v>
      </c>
      <c r="I63" s="123">
        <v>44</v>
      </c>
      <c r="J63" s="123">
        <v>187</v>
      </c>
      <c r="K63" s="123">
        <v>41</v>
      </c>
      <c r="L63" s="123">
        <v>35</v>
      </c>
      <c r="M63" s="128">
        <v>1</v>
      </c>
      <c r="N63" s="129">
        <v>3304</v>
      </c>
      <c r="O63" s="118">
        <f t="shared" si="0"/>
        <v>49560</v>
      </c>
      <c r="P63" s="119">
        <f t="shared" si="1"/>
        <v>2.2026666666666666</v>
      </c>
      <c r="Q63" s="107">
        <v>3</v>
      </c>
    </row>
    <row r="64" spans="1:17" s="118" customFormat="1" x14ac:dyDescent="0.35">
      <c r="A64" s="120">
        <v>58</v>
      </c>
      <c r="B64" s="121" t="s">
        <v>59</v>
      </c>
      <c r="C64" s="122">
        <v>12</v>
      </c>
      <c r="D64" s="123">
        <v>21</v>
      </c>
      <c r="E64" s="124">
        <v>0</v>
      </c>
      <c r="F64" s="125">
        <v>173</v>
      </c>
      <c r="G64" s="126">
        <v>265</v>
      </c>
      <c r="H64" s="127">
        <v>597</v>
      </c>
      <c r="I64" s="123">
        <v>79</v>
      </c>
      <c r="J64" s="123">
        <v>302</v>
      </c>
      <c r="K64" s="123">
        <v>929</v>
      </c>
      <c r="L64" s="123">
        <v>70</v>
      </c>
      <c r="M64" s="128">
        <v>40</v>
      </c>
      <c r="N64" s="129">
        <v>5881</v>
      </c>
      <c r="O64" s="118">
        <f t="shared" si="0"/>
        <v>88215</v>
      </c>
      <c r="P64" s="119">
        <f t="shared" si="1"/>
        <v>3.9206666666666665</v>
      </c>
      <c r="Q64" s="107">
        <v>4</v>
      </c>
    </row>
    <row r="65" spans="1:17" s="118" customFormat="1" x14ac:dyDescent="0.35">
      <c r="A65" s="120">
        <v>59</v>
      </c>
      <c r="B65" s="121" t="s">
        <v>60</v>
      </c>
      <c r="C65" s="122">
        <v>27</v>
      </c>
      <c r="D65" s="123">
        <v>36</v>
      </c>
      <c r="E65" s="124">
        <v>8</v>
      </c>
      <c r="F65" s="125">
        <v>217</v>
      </c>
      <c r="G65" s="126">
        <v>292</v>
      </c>
      <c r="H65" s="127">
        <v>647</v>
      </c>
      <c r="I65" s="123">
        <v>50</v>
      </c>
      <c r="J65" s="123">
        <v>411</v>
      </c>
      <c r="K65" s="123">
        <v>913</v>
      </c>
      <c r="L65" s="123">
        <v>144</v>
      </c>
      <c r="M65" s="128">
        <v>0</v>
      </c>
      <c r="N65" s="129">
        <v>7456</v>
      </c>
      <c r="O65" s="118">
        <f t="shared" si="0"/>
        <v>111840</v>
      </c>
      <c r="P65" s="119">
        <f t="shared" si="1"/>
        <v>4.9706666666666663</v>
      </c>
      <c r="Q65" s="107">
        <v>5</v>
      </c>
    </row>
    <row r="66" spans="1:17" s="118" customFormat="1" x14ac:dyDescent="0.35">
      <c r="A66" s="120">
        <v>60</v>
      </c>
      <c r="B66" s="121" t="s">
        <v>61</v>
      </c>
      <c r="C66" s="122">
        <v>1</v>
      </c>
      <c r="D66" s="123">
        <v>4</v>
      </c>
      <c r="E66" s="124">
        <v>12</v>
      </c>
      <c r="F66" s="125">
        <v>50</v>
      </c>
      <c r="G66" s="126">
        <v>31</v>
      </c>
      <c r="H66" s="127">
        <v>163</v>
      </c>
      <c r="I66" s="123">
        <v>10</v>
      </c>
      <c r="J66" s="123">
        <v>90</v>
      </c>
      <c r="K66" s="123">
        <v>168</v>
      </c>
      <c r="L66" s="123">
        <v>9</v>
      </c>
      <c r="M66" s="128">
        <v>11</v>
      </c>
      <c r="N66" s="129">
        <v>1201</v>
      </c>
      <c r="O66" s="118">
        <f t="shared" si="0"/>
        <v>18015</v>
      </c>
      <c r="P66" s="119">
        <f t="shared" si="1"/>
        <v>0.80066666666666664</v>
      </c>
      <c r="Q66" s="107">
        <v>1</v>
      </c>
    </row>
    <row r="67" spans="1:17" s="118" customFormat="1" x14ac:dyDescent="0.35">
      <c r="A67" s="120">
        <v>61</v>
      </c>
      <c r="B67" s="121" t="s">
        <v>62</v>
      </c>
      <c r="C67" s="122">
        <v>0</v>
      </c>
      <c r="D67" s="123">
        <v>2</v>
      </c>
      <c r="E67" s="124">
        <v>7</v>
      </c>
      <c r="F67" s="125">
        <v>7</v>
      </c>
      <c r="G67" s="126">
        <v>22</v>
      </c>
      <c r="H67" s="127">
        <v>115</v>
      </c>
      <c r="I67" s="123">
        <v>6</v>
      </c>
      <c r="J67" s="123">
        <v>54</v>
      </c>
      <c r="K67" s="123">
        <v>136</v>
      </c>
      <c r="L67" s="123">
        <v>7</v>
      </c>
      <c r="M67" s="128">
        <v>14</v>
      </c>
      <c r="N67" s="129">
        <v>797</v>
      </c>
      <c r="O67" s="118">
        <f t="shared" si="0"/>
        <v>11955</v>
      </c>
      <c r="P67" s="119">
        <f t="shared" si="1"/>
        <v>0.53133333333333332</v>
      </c>
      <c r="Q67" s="107">
        <v>1</v>
      </c>
    </row>
    <row r="68" spans="1:17" s="118" customFormat="1" x14ac:dyDescent="0.35">
      <c r="A68" s="120">
        <v>62</v>
      </c>
      <c r="B68" s="121" t="s">
        <v>63</v>
      </c>
      <c r="C68" s="122">
        <v>2</v>
      </c>
      <c r="D68" s="123">
        <v>0</v>
      </c>
      <c r="E68" s="124">
        <v>3</v>
      </c>
      <c r="F68" s="125">
        <v>13</v>
      </c>
      <c r="G68" s="126">
        <v>11</v>
      </c>
      <c r="H68" s="127">
        <v>93</v>
      </c>
      <c r="I68" s="123">
        <v>5</v>
      </c>
      <c r="J68" s="123">
        <v>27</v>
      </c>
      <c r="K68" s="123">
        <v>86</v>
      </c>
      <c r="L68" s="123">
        <v>3</v>
      </c>
      <c r="M68" s="128">
        <v>2</v>
      </c>
      <c r="N68" s="129">
        <v>445</v>
      </c>
      <c r="O68" s="118">
        <f t="shared" si="0"/>
        <v>6675</v>
      </c>
      <c r="P68" s="119">
        <f t="shared" si="1"/>
        <v>0.29666666666666669</v>
      </c>
      <c r="Q68" s="107">
        <v>1</v>
      </c>
    </row>
    <row r="69" spans="1:17" s="118" customFormat="1" x14ac:dyDescent="0.35">
      <c r="A69" s="120">
        <v>63</v>
      </c>
      <c r="B69" s="121" t="s">
        <v>64</v>
      </c>
      <c r="C69" s="122">
        <v>1</v>
      </c>
      <c r="D69" s="123">
        <v>0</v>
      </c>
      <c r="E69" s="124">
        <v>2</v>
      </c>
      <c r="F69" s="125">
        <v>9</v>
      </c>
      <c r="G69" s="126">
        <v>11</v>
      </c>
      <c r="H69" s="127">
        <v>40</v>
      </c>
      <c r="I69" s="123">
        <v>1</v>
      </c>
      <c r="J69" s="123">
        <v>27</v>
      </c>
      <c r="K69" s="123">
        <v>51</v>
      </c>
      <c r="L69" s="123">
        <v>4</v>
      </c>
      <c r="M69" s="128">
        <v>0</v>
      </c>
      <c r="N69" s="129">
        <v>327</v>
      </c>
      <c r="O69" s="118">
        <f t="shared" si="0"/>
        <v>4905</v>
      </c>
      <c r="P69" s="119">
        <f t="shared" si="1"/>
        <v>0.218</v>
      </c>
      <c r="Q69" s="107">
        <v>1</v>
      </c>
    </row>
    <row r="70" spans="1:17" s="118" customFormat="1" x14ac:dyDescent="0.35">
      <c r="A70" s="120">
        <v>64</v>
      </c>
      <c r="B70" s="121" t="s">
        <v>65</v>
      </c>
      <c r="C70" s="122">
        <v>23</v>
      </c>
      <c r="D70" s="123">
        <v>29</v>
      </c>
      <c r="E70" s="124">
        <v>66</v>
      </c>
      <c r="F70" s="125">
        <v>383</v>
      </c>
      <c r="G70" s="126">
        <v>379</v>
      </c>
      <c r="H70" s="127">
        <v>722</v>
      </c>
      <c r="I70" s="123">
        <v>57</v>
      </c>
      <c r="J70" s="123">
        <v>634</v>
      </c>
      <c r="K70" s="123">
        <v>870</v>
      </c>
      <c r="L70" s="123">
        <v>152</v>
      </c>
      <c r="M70" s="128">
        <v>22</v>
      </c>
      <c r="N70" s="129">
        <v>7921</v>
      </c>
      <c r="O70" s="118">
        <f t="shared" si="0"/>
        <v>118815</v>
      </c>
      <c r="P70" s="119">
        <f t="shared" si="1"/>
        <v>5.2806666666666668</v>
      </c>
      <c r="Q70" s="107">
        <v>6</v>
      </c>
    </row>
    <row r="71" spans="1:17" s="118" customFormat="1" x14ac:dyDescent="0.35">
      <c r="A71" s="120">
        <v>65</v>
      </c>
      <c r="B71" s="121" t="s">
        <v>66</v>
      </c>
      <c r="C71" s="122">
        <v>3</v>
      </c>
      <c r="D71" s="123">
        <v>0</v>
      </c>
      <c r="E71" s="124">
        <v>7</v>
      </c>
      <c r="F71" s="125">
        <v>24</v>
      </c>
      <c r="G71" s="126">
        <v>6</v>
      </c>
      <c r="H71" s="127">
        <v>89</v>
      </c>
      <c r="I71" s="123">
        <v>5</v>
      </c>
      <c r="J71" s="123">
        <v>51</v>
      </c>
      <c r="K71" s="123">
        <v>105</v>
      </c>
      <c r="L71" s="123">
        <v>4</v>
      </c>
      <c r="M71" s="128">
        <v>0</v>
      </c>
      <c r="N71" s="129">
        <v>642</v>
      </c>
      <c r="O71" s="118">
        <f t="shared" si="0"/>
        <v>9630</v>
      </c>
      <c r="P71" s="119">
        <f t="shared" si="1"/>
        <v>0.42799999999999999</v>
      </c>
      <c r="Q71" s="107">
        <v>1</v>
      </c>
    </row>
    <row r="72" spans="1:17" s="118" customFormat="1" x14ac:dyDescent="0.35">
      <c r="A72" s="120">
        <v>66</v>
      </c>
      <c r="B72" s="121" t="s">
        <v>67</v>
      </c>
      <c r="C72" s="122">
        <v>0</v>
      </c>
      <c r="D72" s="123">
        <v>3</v>
      </c>
      <c r="E72" s="124">
        <v>11</v>
      </c>
      <c r="F72" s="125">
        <v>53</v>
      </c>
      <c r="G72" s="126">
        <v>35</v>
      </c>
      <c r="H72" s="127">
        <v>154</v>
      </c>
      <c r="I72" s="123">
        <v>14</v>
      </c>
      <c r="J72" s="123">
        <v>85</v>
      </c>
      <c r="K72" s="123">
        <v>259</v>
      </c>
      <c r="L72" s="123">
        <v>20</v>
      </c>
      <c r="M72" s="128">
        <v>6</v>
      </c>
      <c r="N72" s="129">
        <v>1424</v>
      </c>
      <c r="O72" s="118">
        <f t="shared" ref="O72:O79" si="2">N72*15</f>
        <v>21360</v>
      </c>
      <c r="P72" s="119">
        <f t="shared" ref="P72:P79" si="3">O72/22500</f>
        <v>0.94933333333333336</v>
      </c>
      <c r="Q72" s="107">
        <v>1</v>
      </c>
    </row>
    <row r="73" spans="1:17" s="118" customFormat="1" x14ac:dyDescent="0.35">
      <c r="A73" s="120">
        <v>67</v>
      </c>
      <c r="B73" s="121" t="s">
        <v>68</v>
      </c>
      <c r="C73" s="122">
        <v>0</v>
      </c>
      <c r="D73" s="123">
        <v>1</v>
      </c>
      <c r="E73" s="124">
        <v>5</v>
      </c>
      <c r="F73" s="125">
        <v>20</v>
      </c>
      <c r="G73" s="126">
        <v>43</v>
      </c>
      <c r="H73" s="127">
        <v>71</v>
      </c>
      <c r="I73" s="123">
        <v>2</v>
      </c>
      <c r="J73" s="123">
        <v>56</v>
      </c>
      <c r="K73" s="123">
        <v>57</v>
      </c>
      <c r="L73" s="123">
        <v>5</v>
      </c>
      <c r="M73" s="128">
        <v>6</v>
      </c>
      <c r="N73" s="129">
        <v>545</v>
      </c>
      <c r="O73" s="118">
        <f t="shared" si="2"/>
        <v>8175</v>
      </c>
      <c r="P73" s="119">
        <f t="shared" si="3"/>
        <v>0.36333333333333334</v>
      </c>
      <c r="Q73" s="107">
        <v>1</v>
      </c>
    </row>
    <row r="74" spans="1:17" x14ac:dyDescent="0.35">
      <c r="A74" s="3">
        <v>68</v>
      </c>
      <c r="B74" s="22" t="s">
        <v>69</v>
      </c>
      <c r="C74" s="26">
        <v>5</v>
      </c>
      <c r="D74" s="5">
        <v>4</v>
      </c>
      <c r="E74" s="30">
        <v>2</v>
      </c>
      <c r="F74" s="40">
        <v>32</v>
      </c>
      <c r="G74" s="41">
        <v>203</v>
      </c>
      <c r="H74" s="34">
        <v>62</v>
      </c>
      <c r="I74" s="5">
        <v>7</v>
      </c>
      <c r="J74" s="5">
        <v>20</v>
      </c>
      <c r="K74" s="5">
        <v>73</v>
      </c>
      <c r="L74" s="5">
        <v>17</v>
      </c>
      <c r="M74" s="6">
        <v>6</v>
      </c>
      <c r="N74" s="46">
        <v>626</v>
      </c>
      <c r="O74">
        <f t="shared" si="2"/>
        <v>9390</v>
      </c>
      <c r="P74" s="103">
        <f t="shared" si="3"/>
        <v>0.41733333333333333</v>
      </c>
      <c r="Q74" s="107">
        <v>1</v>
      </c>
    </row>
    <row r="75" spans="1:17" x14ac:dyDescent="0.35">
      <c r="A75" s="3">
        <v>71</v>
      </c>
      <c r="B75" s="22" t="s">
        <v>70</v>
      </c>
      <c r="C75" s="26">
        <v>0</v>
      </c>
      <c r="D75" s="5">
        <v>0</v>
      </c>
      <c r="E75" s="30">
        <v>0</v>
      </c>
      <c r="F75" s="40">
        <v>186</v>
      </c>
      <c r="G75" s="41">
        <v>48</v>
      </c>
      <c r="H75" s="34">
        <v>0</v>
      </c>
      <c r="I75" s="5">
        <v>24</v>
      </c>
      <c r="J75" s="5">
        <v>78</v>
      </c>
      <c r="K75" s="5">
        <v>0</v>
      </c>
      <c r="L75" s="5">
        <v>0</v>
      </c>
      <c r="M75" s="6">
        <v>0</v>
      </c>
      <c r="N75" s="46">
        <v>2370</v>
      </c>
      <c r="O75">
        <f t="shared" si="2"/>
        <v>35550</v>
      </c>
      <c r="P75" s="103">
        <f t="shared" si="3"/>
        <v>1.58</v>
      </c>
      <c r="Q75" s="107">
        <v>2</v>
      </c>
    </row>
    <row r="76" spans="1:17" x14ac:dyDescent="0.35">
      <c r="A76" s="3">
        <v>72</v>
      </c>
      <c r="B76" s="22" t="s">
        <v>71</v>
      </c>
      <c r="C76" s="26">
        <v>0</v>
      </c>
      <c r="D76" s="5">
        <v>0</v>
      </c>
      <c r="E76" s="30">
        <v>1</v>
      </c>
      <c r="F76" s="40">
        <v>6</v>
      </c>
      <c r="G76" s="41">
        <v>4</v>
      </c>
      <c r="H76" s="34">
        <v>14</v>
      </c>
      <c r="I76" s="5">
        <v>0</v>
      </c>
      <c r="J76" s="5">
        <v>16</v>
      </c>
      <c r="K76" s="5">
        <v>15</v>
      </c>
      <c r="L76" s="5">
        <v>0</v>
      </c>
      <c r="M76" s="6">
        <v>0</v>
      </c>
      <c r="N76" s="46">
        <v>219</v>
      </c>
      <c r="O76">
        <f t="shared" si="2"/>
        <v>3285</v>
      </c>
      <c r="P76" s="103">
        <f t="shared" si="3"/>
        <v>0.14599999999999999</v>
      </c>
      <c r="Q76" s="107">
        <v>1</v>
      </c>
    </row>
    <row r="77" spans="1:17" x14ac:dyDescent="0.35">
      <c r="A77" s="3">
        <v>73</v>
      </c>
      <c r="B77" s="22" t="s">
        <v>72</v>
      </c>
      <c r="C77" s="26">
        <v>0</v>
      </c>
      <c r="D77" s="5">
        <v>0</v>
      </c>
      <c r="E77" s="30">
        <v>1</v>
      </c>
      <c r="F77" s="40">
        <v>5</v>
      </c>
      <c r="G77" s="41">
        <v>4</v>
      </c>
      <c r="H77" s="34">
        <v>3</v>
      </c>
      <c r="I77" s="5">
        <v>3</v>
      </c>
      <c r="J77" s="5">
        <v>14</v>
      </c>
      <c r="K77" s="5">
        <v>23</v>
      </c>
      <c r="L77" s="5">
        <v>0</v>
      </c>
      <c r="M77" s="6">
        <v>1</v>
      </c>
      <c r="N77" s="46">
        <v>252</v>
      </c>
      <c r="O77">
        <f t="shared" si="2"/>
        <v>3780</v>
      </c>
      <c r="P77" s="103">
        <f t="shared" si="3"/>
        <v>0.16800000000000001</v>
      </c>
      <c r="Q77" s="107">
        <v>1</v>
      </c>
    </row>
    <row r="78" spans="1:17" x14ac:dyDescent="0.35">
      <c r="A78" s="3">
        <v>74</v>
      </c>
      <c r="B78" s="22" t="s">
        <v>73</v>
      </c>
      <c r="C78" s="26">
        <v>1</v>
      </c>
      <c r="D78" s="5">
        <v>0</v>
      </c>
      <c r="E78" s="30">
        <v>1</v>
      </c>
      <c r="F78" s="40">
        <v>6</v>
      </c>
      <c r="G78" s="41">
        <v>3</v>
      </c>
      <c r="H78" s="34">
        <v>1</v>
      </c>
      <c r="I78" s="5">
        <v>2</v>
      </c>
      <c r="J78" s="5">
        <v>5</v>
      </c>
      <c r="K78" s="5">
        <v>7</v>
      </c>
      <c r="L78" s="5">
        <v>0</v>
      </c>
      <c r="M78" s="6">
        <v>0</v>
      </c>
      <c r="N78" s="46">
        <v>80</v>
      </c>
      <c r="O78">
        <f t="shared" si="2"/>
        <v>1200</v>
      </c>
      <c r="P78" s="103">
        <f t="shared" si="3"/>
        <v>5.3333333333333337E-2</v>
      </c>
      <c r="Q78" s="107">
        <v>1</v>
      </c>
    </row>
    <row r="79" spans="1:17" ht="15" thickBot="1" x14ac:dyDescent="0.4">
      <c r="A79" s="4">
        <v>75</v>
      </c>
      <c r="B79" s="23" t="s">
        <v>74</v>
      </c>
      <c r="C79" s="27">
        <v>0</v>
      </c>
      <c r="D79" s="7">
        <v>0</v>
      </c>
      <c r="E79" s="31">
        <v>1</v>
      </c>
      <c r="F79" s="42">
        <v>11</v>
      </c>
      <c r="G79" s="43">
        <v>7</v>
      </c>
      <c r="H79" s="35">
        <v>0</v>
      </c>
      <c r="I79" s="7">
        <v>0</v>
      </c>
      <c r="J79" s="7">
        <v>5</v>
      </c>
      <c r="K79" s="7">
        <v>6</v>
      </c>
      <c r="L79" s="7">
        <v>0</v>
      </c>
      <c r="M79" s="8">
        <v>0</v>
      </c>
      <c r="N79" s="47">
        <v>106</v>
      </c>
      <c r="O79">
        <f t="shared" si="2"/>
        <v>1590</v>
      </c>
      <c r="P79" s="103">
        <f t="shared" si="3"/>
        <v>7.0666666666666669E-2</v>
      </c>
      <c r="Q79" s="107">
        <v>1</v>
      </c>
    </row>
  </sheetData>
  <mergeCells count="17">
    <mergeCell ref="O4:O5"/>
    <mergeCell ref="A1:N1"/>
    <mergeCell ref="J3:J5"/>
    <mergeCell ref="K3:K5"/>
    <mergeCell ref="L3:L5"/>
    <mergeCell ref="M3:M5"/>
    <mergeCell ref="N3:N5"/>
    <mergeCell ref="F4:G4"/>
    <mergeCell ref="A2:N2"/>
    <mergeCell ref="A3:A5"/>
    <mergeCell ref="B3:B5"/>
    <mergeCell ref="C3:C5"/>
    <mergeCell ref="D3:D5"/>
    <mergeCell ref="E3:E5"/>
    <mergeCell ref="F3:G3"/>
    <mergeCell ref="H3:H5"/>
    <mergeCell ref="I3:I5"/>
  </mergeCells>
  <printOptions horizontalCentered="1"/>
  <pageMargins left="0.2" right="0.2" top="0.5" bottom="0.5" header="0.3" footer="0.3"/>
  <pageSetup scale="80" orientation="landscape" r:id="rId1"/>
  <headerFooter>
    <oddFooter>&amp;LPERA 3054k   Division of Accountability, Research and Measurement&amp;RPage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FT_Staff_by_Activity_Assignment</vt:lpstr>
      <vt:lpstr>FT_Staff_by_Activity_Assign_2</vt:lpstr>
      <vt:lpstr>FT_Staff_by_Activity_Assignment!Assistant_Principals</vt:lpstr>
      <vt:lpstr>FT_Staff_by_Activity_Assignment!Classroom_Teachers</vt:lpstr>
      <vt:lpstr>FT_Staff_by_Activity_Assign_2!Clerial__Secretarial</vt:lpstr>
      <vt:lpstr>FT_Staff_by_Activity_Assignment!Community_Education_Coordinators</vt:lpstr>
      <vt:lpstr>FT_Staff_by_Activity_Assignment!Consultants__Supervisors_of_Instruction</vt:lpstr>
      <vt:lpstr>FT_Staff_by_Activity_Assignment!Deans__Curriculum_Corrdinators</vt:lpstr>
      <vt:lpstr>FT_Staff_by_Activity_Assign_2!district</vt:lpstr>
      <vt:lpstr>FT_Staff_by_Activity_Assignment!District</vt:lpstr>
      <vt:lpstr>FT_Staff_by_Activity_Assign_2!District_number</vt:lpstr>
      <vt:lpstr>FT_Staff_by_Activity_Assignment!District_number</vt:lpstr>
      <vt:lpstr>FT_Staff_by_Activity_Assignment!Elementary_Teachers___PK_6</vt:lpstr>
      <vt:lpstr>FT_Staff_by_Activity_Assignment!Exceptional_Student_Education_Teachers</vt:lpstr>
      <vt:lpstr>FT_Staff_by_Activity_Assign_2</vt:lpstr>
      <vt:lpstr>FT_Staff_by_Activity_Assignment</vt:lpstr>
      <vt:lpstr>FT_Staff_by_Activity_Assignment!Guidance_Counselors</vt:lpstr>
      <vt:lpstr>FT_Staff_by_Activity_Assign_2!Instructional</vt:lpstr>
      <vt:lpstr>FT_Staff_by_Activity_Assign_2!Laborers__Unskilled</vt:lpstr>
      <vt:lpstr>FT_Staff_by_Activity_Assign_2!Librarians__Audio_Visual_Workers</vt:lpstr>
      <vt:lpstr>FT_Staff_by_Activity_Assign_2!Non_Administrative</vt:lpstr>
      <vt:lpstr>FT_Staff_by_Activity_Assign_2!Non_Instructional</vt:lpstr>
      <vt:lpstr>FT_Staff_by_Activity_Assignment!Officials__Administrators_and_Managers</vt:lpstr>
      <vt:lpstr>FT_Staff_by_Activity_Assign_2!Other_Professional_Staff</vt:lpstr>
      <vt:lpstr>FT_Staff_by_Activity_Assignment!Other_Teachers</vt:lpstr>
      <vt:lpstr>FT_Staff_by_Activity_Assign_2!Paraprofessionals</vt:lpstr>
      <vt:lpstr>FT_Staff_by_Activity_Assignment!Principals</vt:lpstr>
      <vt:lpstr>FT_Staff_by_Activity_Assign_2!Print_Titles</vt:lpstr>
      <vt:lpstr>FT_Staff_by_Activity_Assignment!Print_Titles</vt:lpstr>
      <vt:lpstr>FT_Staff_by_Activity_Assign_2!School_Psychologists</vt:lpstr>
      <vt:lpstr>FT_Staff_by_Activity_Assignment!Secondary_Teachers_____________7_12</vt:lpstr>
      <vt:lpstr>FT_Staff_by_Activity_Assign_2!Service_Workers</vt:lpstr>
      <vt:lpstr>FT_Staff_by_Activity_Assign_2!Skilled_Crafts_Workers</vt:lpstr>
      <vt:lpstr>FT_Staff_by_Activity_Assign_2!Social_Workers</vt:lpstr>
      <vt:lpstr>FT_Staff_by_Activity_Assign_2!Staff_in_Florida_s_Public_Schools_Full_Time_Staff_by_Activity_Assignment__Continued__2019_20__Final_Survey_2_State_District_Level_Report</vt:lpstr>
      <vt:lpstr>FT_Staff_by_Activity_Assignment!Staff_in_Florida_s_Public_Schools_Full_Time_Staff_by_Activity_Assignment_2019_20__Final_Survey_2_State_District_Level_Report</vt:lpstr>
      <vt:lpstr>FT_Staff_by_Activity_Assign_2!Technicians</vt:lpstr>
      <vt:lpstr>FT_Staff_by_Activity_Assign_2!total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DeCastro, Kenneth</cp:lastModifiedBy>
  <cp:lastPrinted>2020-04-14T12:10:58Z</cp:lastPrinted>
  <dcterms:created xsi:type="dcterms:W3CDTF">2020-04-09T19:30:06Z</dcterms:created>
  <dcterms:modified xsi:type="dcterms:W3CDTF">2020-06-22T15:43:21Z</dcterms:modified>
</cp:coreProperties>
</file>